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660" windowHeight="11775" tabRatio="740"/>
  </bookViews>
  <sheets>
    <sheet name="Արագածոտն" sheetId="6" r:id="rId1"/>
    <sheet name="Արմավիր" sheetId="5" r:id="rId2"/>
    <sheet name="Գեղարքունիք" sheetId="8" r:id="rId3"/>
    <sheet name="Լոռի" sheetId="13" r:id="rId4"/>
    <sheet name="Կոտայք" sheetId="9" r:id="rId5"/>
    <sheet name="Շիրակ" sheetId="12" r:id="rId6"/>
    <sheet name="Սյունիք" sheetId="11" r:id="rId7"/>
    <sheet name="Վայոց Ձոր" sheetId="10" r:id="rId8"/>
    <sheet name="Տավուշ" sheetId="14" r:id="rId9"/>
  </sheets>
  <calcPr calcId="162913"/>
</workbook>
</file>

<file path=xl/calcChain.xml><?xml version="1.0" encoding="utf-8"?>
<calcChain xmlns="http://schemas.openxmlformats.org/spreadsheetml/2006/main">
  <c r="R8" i="5" l="1"/>
  <c r="L7" i="13"/>
  <c r="L8" i="13"/>
  <c r="Q7" i="12"/>
  <c r="L138" i="13" l="1"/>
  <c r="K138" i="13"/>
  <c r="J138" i="13"/>
  <c r="L123" i="13"/>
  <c r="K123" i="13"/>
  <c r="J123" i="13"/>
  <c r="L82" i="13"/>
  <c r="K82" i="13"/>
  <c r="J82" i="13"/>
  <c r="L69" i="13"/>
  <c r="K69" i="13"/>
  <c r="J69" i="13"/>
  <c r="L59" i="13"/>
  <c r="L56" i="13" s="1"/>
  <c r="K59" i="13"/>
  <c r="K56" i="13" s="1"/>
  <c r="J59" i="13"/>
  <c r="J56" i="13" s="1"/>
  <c r="L47" i="13"/>
  <c r="K47" i="13"/>
  <c r="J47" i="13"/>
  <c r="L45" i="13"/>
  <c r="K45" i="13"/>
  <c r="J45" i="13"/>
  <c r="L35" i="13"/>
  <c r="K35" i="13"/>
  <c r="J35" i="13"/>
  <c r="L14" i="13"/>
  <c r="K14" i="13"/>
  <c r="J14" i="13"/>
  <c r="L12" i="13"/>
  <c r="K12" i="13"/>
  <c r="J12" i="13"/>
  <c r="L9" i="13"/>
  <c r="K9" i="13"/>
  <c r="J9" i="13"/>
  <c r="J68" i="13" l="1"/>
  <c r="K8" i="13"/>
  <c r="J8" i="13"/>
  <c r="K68" i="13"/>
  <c r="L68" i="13"/>
  <c r="K7" i="13" l="1"/>
  <c r="J7" i="13"/>
  <c r="L78" i="14"/>
  <c r="K78" i="14"/>
  <c r="J78" i="14"/>
  <c r="L74" i="14"/>
  <c r="K74" i="14"/>
  <c r="J74" i="14"/>
  <c r="L69" i="14"/>
  <c r="K69" i="14"/>
  <c r="J69" i="14"/>
  <c r="L50" i="14"/>
  <c r="K50" i="14"/>
  <c r="J50" i="14"/>
  <c r="L30" i="14"/>
  <c r="K30" i="14"/>
  <c r="J30" i="14"/>
  <c r="L10" i="14"/>
  <c r="L9" i="14" s="1"/>
  <c r="L8" i="14" s="1"/>
  <c r="K10" i="14"/>
  <c r="K9" i="14" s="1"/>
  <c r="K8" i="14" s="1"/>
  <c r="J10" i="14"/>
  <c r="J9" i="14" l="1"/>
  <c r="J8" i="14" s="1"/>
  <c r="R6" i="14" s="1"/>
  <c r="Q7" i="13"/>
  <c r="L158" i="12"/>
  <c r="K158" i="12"/>
  <c r="J158" i="12"/>
  <c r="L141" i="12"/>
  <c r="K141" i="12"/>
  <c r="K140" i="12" s="1"/>
  <c r="J141" i="12"/>
  <c r="L115" i="12"/>
  <c r="K115" i="12"/>
  <c r="J115" i="12"/>
  <c r="L98" i="12"/>
  <c r="K98" i="12"/>
  <c r="J98" i="12"/>
  <c r="L84" i="12"/>
  <c r="K84" i="12"/>
  <c r="J84" i="12"/>
  <c r="L81" i="12"/>
  <c r="K81" i="12"/>
  <c r="J81" i="12"/>
  <c r="L36" i="12"/>
  <c r="K36" i="12"/>
  <c r="J36" i="12"/>
  <c r="L19" i="12"/>
  <c r="K19" i="12"/>
  <c r="J19" i="12"/>
  <c r="L15" i="12"/>
  <c r="K15" i="12"/>
  <c r="J15" i="12"/>
  <c r="L10" i="12"/>
  <c r="K10" i="12"/>
  <c r="J10" i="12"/>
  <c r="J140" i="12" l="1"/>
  <c r="J80" i="12"/>
  <c r="L140" i="12"/>
  <c r="K80" i="12"/>
  <c r="L80" i="12"/>
  <c r="M151" i="9"/>
  <c r="L151" i="9"/>
  <c r="K151" i="9"/>
  <c r="M143" i="9"/>
  <c r="L143" i="9"/>
  <c r="K143" i="9"/>
  <c r="M139" i="9"/>
  <c r="L139" i="9"/>
  <c r="K139" i="9"/>
  <c r="M136" i="9"/>
  <c r="L136" i="9"/>
  <c r="K136" i="9"/>
  <c r="M134" i="9"/>
  <c r="L134" i="9"/>
  <c r="K134" i="9"/>
  <c r="M132" i="9"/>
  <c r="L132" i="9"/>
  <c r="K132" i="9"/>
  <c r="M130" i="9"/>
  <c r="M127" i="9" s="1"/>
  <c r="L130" i="9"/>
  <c r="K130" i="9"/>
  <c r="M128" i="9"/>
  <c r="L128" i="9"/>
  <c r="K128" i="9"/>
  <c r="M115" i="9"/>
  <c r="L115" i="9"/>
  <c r="K115" i="9"/>
  <c r="M104" i="9"/>
  <c r="L104" i="9"/>
  <c r="K104" i="9"/>
  <c r="M97" i="9"/>
  <c r="L97" i="9"/>
  <c r="K97" i="9"/>
  <c r="M93" i="9"/>
  <c r="L93" i="9"/>
  <c r="K93" i="9"/>
  <c r="M90" i="9"/>
  <c r="L90" i="9"/>
  <c r="K90" i="9"/>
  <c r="M84" i="9"/>
  <c r="L84" i="9"/>
  <c r="K84" i="9"/>
  <c r="M82" i="9"/>
  <c r="L82" i="9"/>
  <c r="K82" i="9"/>
  <c r="M80" i="9"/>
  <c r="M79" i="9" s="1"/>
  <c r="M78" i="9" s="1"/>
  <c r="L80" i="9"/>
  <c r="L79" i="9" s="1"/>
  <c r="L78" i="9" s="1"/>
  <c r="K80" i="9"/>
  <c r="K79" i="9" s="1"/>
  <c r="K78" i="9" s="1"/>
  <c r="M67" i="9"/>
  <c r="L67" i="9"/>
  <c r="K67" i="9"/>
  <c r="M52" i="9"/>
  <c r="L52" i="9"/>
  <c r="K52" i="9"/>
  <c r="M44" i="9"/>
  <c r="L44" i="9"/>
  <c r="K44" i="9"/>
  <c r="M39" i="9"/>
  <c r="L39" i="9"/>
  <c r="K39" i="9"/>
  <c r="M37" i="9"/>
  <c r="L37" i="9"/>
  <c r="K37" i="9"/>
  <c r="M30" i="9"/>
  <c r="L30" i="9"/>
  <c r="K30" i="9"/>
  <c r="M27" i="9"/>
  <c r="L27" i="9"/>
  <c r="K27" i="9"/>
  <c r="M25" i="9"/>
  <c r="L25" i="9"/>
  <c r="K25" i="9"/>
  <c r="M23" i="9"/>
  <c r="L23" i="9"/>
  <c r="K23" i="9"/>
  <c r="M21" i="9"/>
  <c r="L21" i="9"/>
  <c r="K21" i="9"/>
  <c r="M18" i="9"/>
  <c r="L18" i="9"/>
  <c r="K18" i="9"/>
  <c r="L16" i="9"/>
  <c r="K16" i="9"/>
  <c r="M11" i="9"/>
  <c r="L11" i="9"/>
  <c r="K11" i="9"/>
  <c r="K10" i="9" l="1"/>
  <c r="M10" i="9"/>
  <c r="L127" i="9"/>
  <c r="L10" i="9"/>
  <c r="L77" i="9"/>
  <c r="M77" i="9"/>
  <c r="K77" i="9"/>
  <c r="K127" i="9"/>
  <c r="K9" i="9" l="1"/>
  <c r="L9" i="9"/>
  <c r="M9" i="9"/>
  <c r="L209" i="8"/>
  <c r="K209" i="8"/>
  <c r="J209" i="8"/>
  <c r="L199" i="8"/>
  <c r="L168" i="8" s="1"/>
  <c r="K199" i="8"/>
  <c r="J199" i="8"/>
  <c r="L189" i="8"/>
  <c r="K189" i="8"/>
  <c r="J189" i="8"/>
  <c r="L169" i="8"/>
  <c r="K169" i="8"/>
  <c r="J169" i="8"/>
  <c r="L129" i="8"/>
  <c r="K129" i="8"/>
  <c r="J129" i="8"/>
  <c r="L109" i="8"/>
  <c r="K109" i="8"/>
  <c r="J109" i="8"/>
  <c r="L97" i="8"/>
  <c r="K97" i="8"/>
  <c r="J97" i="8"/>
  <c r="L82" i="8"/>
  <c r="K82" i="8"/>
  <c r="J82" i="8"/>
  <c r="L56" i="8"/>
  <c r="K56" i="8"/>
  <c r="J56" i="8"/>
  <c r="L8" i="8"/>
  <c r="L7" i="8" s="1"/>
  <c r="K8" i="8"/>
  <c r="J8" i="8"/>
  <c r="R9" i="9" l="1"/>
  <c r="K168" i="8"/>
  <c r="L6" i="8"/>
  <c r="J168" i="8"/>
  <c r="K7" i="8"/>
  <c r="J7" i="8"/>
  <c r="K6" i="8" l="1"/>
  <c r="J6" i="8"/>
  <c r="L244" i="6"/>
  <c r="K244" i="6"/>
  <c r="J244" i="6"/>
  <c r="L241" i="6"/>
  <c r="K241" i="6"/>
  <c r="J241" i="6"/>
  <c r="L239" i="6"/>
  <c r="K239" i="6"/>
  <c r="J239" i="6"/>
  <c r="L223" i="6"/>
  <c r="L222" i="6" s="1"/>
  <c r="K223" i="6"/>
  <c r="K222" i="6" s="1"/>
  <c r="J223" i="6"/>
  <c r="J222" i="6" s="1"/>
  <c r="L211" i="6"/>
  <c r="K211" i="6"/>
  <c r="J211" i="6"/>
  <c r="L207" i="6"/>
  <c r="K207" i="6"/>
  <c r="J207" i="6"/>
  <c r="L201" i="6"/>
  <c r="K201" i="6"/>
  <c r="J201" i="6"/>
  <c r="L199" i="6"/>
  <c r="K199" i="6"/>
  <c r="J199" i="6"/>
  <c r="L182" i="6"/>
  <c r="K182" i="6"/>
  <c r="J182" i="6"/>
  <c r="L176" i="6"/>
  <c r="K176" i="6"/>
  <c r="J176" i="6"/>
  <c r="L164" i="6"/>
  <c r="K164" i="6"/>
  <c r="J164" i="6"/>
  <c r="L162" i="6"/>
  <c r="K162" i="6"/>
  <c r="J162" i="6"/>
  <c r="L155" i="6"/>
  <c r="K155" i="6"/>
  <c r="J155" i="6"/>
  <c r="L153" i="6"/>
  <c r="K153" i="6"/>
  <c r="J153" i="6"/>
  <c r="L149" i="6"/>
  <c r="K149" i="6"/>
  <c r="J149" i="6"/>
  <c r="L95" i="6"/>
  <c r="K95" i="6"/>
  <c r="J95" i="6"/>
  <c r="L71" i="6"/>
  <c r="K71" i="6"/>
  <c r="J71" i="6"/>
  <c r="L22" i="6"/>
  <c r="K22" i="6"/>
  <c r="J22" i="6"/>
  <c r="L10" i="6"/>
  <c r="K10" i="6"/>
  <c r="J10" i="6"/>
  <c r="R6" i="8" l="1"/>
  <c r="L9" i="6"/>
  <c r="L8" i="6" s="1"/>
  <c r="J9" i="6"/>
  <c r="K9" i="6"/>
  <c r="J175" i="6"/>
  <c r="L175" i="6"/>
  <c r="K175" i="6"/>
  <c r="L119" i="11"/>
  <c r="K119" i="11"/>
  <c r="J119" i="11"/>
  <c r="L115" i="11"/>
  <c r="K115" i="11"/>
  <c r="J115" i="11"/>
  <c r="L111" i="11"/>
  <c r="K111" i="11"/>
  <c r="J111" i="11"/>
  <c r="L105" i="11"/>
  <c r="K105" i="11"/>
  <c r="J105" i="11"/>
  <c r="K104" i="11"/>
  <c r="L101" i="11"/>
  <c r="K101" i="11"/>
  <c r="J101" i="11"/>
  <c r="L98" i="11"/>
  <c r="K98" i="11"/>
  <c r="J98" i="11"/>
  <c r="L93" i="11"/>
  <c r="K93" i="11"/>
  <c r="J93" i="11"/>
  <c r="L91" i="11"/>
  <c r="K91" i="11"/>
  <c r="J91" i="11"/>
  <c r="L85" i="11"/>
  <c r="K85" i="11"/>
  <c r="J85" i="11"/>
  <c r="L73" i="11"/>
  <c r="K73" i="11"/>
  <c r="J73" i="11"/>
  <c r="L72" i="11"/>
  <c r="L69" i="11"/>
  <c r="K69" i="11"/>
  <c r="J69" i="11"/>
  <c r="L62" i="11"/>
  <c r="K62" i="11"/>
  <c r="J62" i="11"/>
  <c r="L57" i="11"/>
  <c r="K57" i="11"/>
  <c r="J57" i="11"/>
  <c r="L55" i="11"/>
  <c r="K55" i="11"/>
  <c r="J55" i="11"/>
  <c r="L48" i="11"/>
  <c r="K48" i="11"/>
  <c r="J48" i="11"/>
  <c r="L29" i="11"/>
  <c r="K29" i="11"/>
  <c r="J29" i="11"/>
  <c r="L10" i="11"/>
  <c r="K10" i="11"/>
  <c r="J10" i="11"/>
  <c r="L9" i="11"/>
  <c r="K9" i="11"/>
  <c r="L120" i="10"/>
  <c r="K120" i="10"/>
  <c r="J120" i="10"/>
  <c r="L118" i="10"/>
  <c r="K118" i="10"/>
  <c r="J118" i="10"/>
  <c r="L116" i="10"/>
  <c r="K116" i="10"/>
  <c r="J116" i="10"/>
  <c r="L111" i="10"/>
  <c r="L110" i="10" s="1"/>
  <c r="K111" i="10"/>
  <c r="J111" i="10"/>
  <c r="J110" i="10" s="1"/>
  <c r="K110" i="10"/>
  <c r="L106" i="10"/>
  <c r="K106" i="10"/>
  <c r="J106" i="10"/>
  <c r="L100" i="10"/>
  <c r="K100" i="10"/>
  <c r="J100" i="10"/>
  <c r="L95" i="10"/>
  <c r="K95" i="10"/>
  <c r="J95" i="10"/>
  <c r="L89" i="10"/>
  <c r="K89" i="10"/>
  <c r="J89" i="10"/>
  <c r="L76" i="10"/>
  <c r="L75" i="10" s="1"/>
  <c r="K76" i="10"/>
  <c r="J76" i="10"/>
  <c r="L55" i="10"/>
  <c r="K55" i="10"/>
  <c r="J55" i="10"/>
  <c r="L45" i="10"/>
  <c r="K45" i="10"/>
  <c r="J45" i="10"/>
  <c r="L37" i="10"/>
  <c r="K37" i="10"/>
  <c r="J37" i="10"/>
  <c r="L24" i="10"/>
  <c r="K24" i="10"/>
  <c r="J24" i="10"/>
  <c r="L10" i="10"/>
  <c r="K10" i="10"/>
  <c r="J10" i="10"/>
  <c r="K9" i="10"/>
  <c r="L21" i="5"/>
  <c r="K21" i="5"/>
  <c r="J21" i="5"/>
  <c r="L12" i="5"/>
  <c r="K12" i="5"/>
  <c r="J12" i="5"/>
  <c r="L10" i="5"/>
  <c r="K10" i="5"/>
  <c r="J10" i="5"/>
  <c r="L9" i="5"/>
  <c r="L8" i="5" s="1"/>
  <c r="K9" i="5"/>
  <c r="K8" i="5" s="1"/>
  <c r="J9" i="5"/>
  <c r="J8" i="5" s="1"/>
  <c r="K75" i="10" l="1"/>
  <c r="K8" i="10" s="1"/>
  <c r="J75" i="10"/>
  <c r="L9" i="10"/>
  <c r="L8" i="10" s="1"/>
  <c r="J9" i="10"/>
  <c r="L104" i="11"/>
  <c r="L8" i="11" s="1"/>
  <c r="J104" i="11"/>
  <c r="K72" i="11"/>
  <c r="K8" i="11" s="1"/>
  <c r="J72" i="11"/>
  <c r="J9" i="11"/>
  <c r="J8" i="6"/>
  <c r="K8" i="6"/>
  <c r="J8" i="10" l="1"/>
  <c r="R6" i="10"/>
  <c r="J8" i="11"/>
  <c r="Q8" i="11" s="1"/>
  <c r="Q8" i="6"/>
  <c r="L62" i="12"/>
  <c r="L9" i="12"/>
  <c r="L8" i="12"/>
  <c r="Q10" i="12"/>
  <c r="Q6" i="12"/>
  <c r="J62" i="12"/>
  <c r="J9" i="12"/>
  <c r="J8" i="12"/>
  <c r="K8" i="12"/>
  <c r="K9" i="12"/>
  <c r="K62" i="12"/>
</calcChain>
</file>

<file path=xl/sharedStrings.xml><?xml version="1.0" encoding="utf-8"?>
<sst xmlns="http://schemas.openxmlformats.org/spreadsheetml/2006/main" count="11935" uniqueCount="3105">
  <si>
    <t>Հ/Հ</t>
  </si>
  <si>
    <t>Պետական կամ համայնքային նշանակության օբյեկտի անվանումը</t>
  </si>
  <si>
    <t>Օբյեկտի պատկանելությունը (պետական կամ համայնքային)</t>
  </si>
  <si>
    <t>Տեխնիկական վիճակը և մատչելիությունը (լավ, բավարար, անբավարար, վթարային)՝ ըստ ակնադիտական գնահատման</t>
  </si>
  <si>
    <t>պետական</t>
  </si>
  <si>
    <t>բավարար</t>
  </si>
  <si>
    <t>համայնքային</t>
  </si>
  <si>
    <t>լավ</t>
  </si>
  <si>
    <t>1978թ</t>
  </si>
  <si>
    <t>անբավարար</t>
  </si>
  <si>
    <t>վթարային</t>
  </si>
  <si>
    <t>1968թ</t>
  </si>
  <si>
    <t>1983թ</t>
  </si>
  <si>
    <t>1974թ</t>
  </si>
  <si>
    <t>1985թ</t>
  </si>
  <si>
    <t>1964թ</t>
  </si>
  <si>
    <t>1971թ</t>
  </si>
  <si>
    <t>1977թ</t>
  </si>
  <si>
    <t>1972թ</t>
  </si>
  <si>
    <t>1986թ</t>
  </si>
  <si>
    <t>1970թ</t>
  </si>
  <si>
    <t>1973թ</t>
  </si>
  <si>
    <t>1975թ</t>
  </si>
  <si>
    <t>1980թ</t>
  </si>
  <si>
    <t>1988թ</t>
  </si>
  <si>
    <t>1958թ</t>
  </si>
  <si>
    <t>1965թ</t>
  </si>
  <si>
    <t>1955թ</t>
  </si>
  <si>
    <t>1987թ</t>
  </si>
  <si>
    <t>1984թ</t>
  </si>
  <si>
    <t>1982թ</t>
  </si>
  <si>
    <t>1961թ</t>
  </si>
  <si>
    <t>1949թ</t>
  </si>
  <si>
    <t>Կապանի թիվ 5 h/դ ՚ ՊՈԱԿ</t>
  </si>
  <si>
    <t>1962թ</t>
  </si>
  <si>
    <t>Կապանի թիվ 13 հ/դ ՊՈԱԿ</t>
  </si>
  <si>
    <t>Կապանի ԲԿ պոլիկլինիկա</t>
  </si>
  <si>
    <t>Անբավարար /վերակառուցման ծրագրի մեջ է/</t>
  </si>
  <si>
    <t>Վարչական մասնաշենք</t>
  </si>
  <si>
    <t>Գլխավոր մասնաշենք</t>
  </si>
  <si>
    <t>Մանկական մասնաշենք</t>
  </si>
  <si>
    <t>1966թ</t>
  </si>
  <si>
    <t>Կապանի թիվ 3 ՆՈՒՀ ՀՈԱԿ</t>
  </si>
  <si>
    <t>Կապանի թիվ 4 ՆՈՒՀ ՀՈԱԿ</t>
  </si>
  <si>
    <t>Կապանի թիվ 5 ՆՈՒՀ ՀՈԱԿ</t>
  </si>
  <si>
    <t>Կապանի թիվ 6 ՆՈՒՀ ՀՈԱԿ</t>
  </si>
  <si>
    <t>Կապանի թիվ 7 ՆՈՒՀ ՀՈԱԿ</t>
  </si>
  <si>
    <t>Կապանի թիվ 12 ՆՈՒՀ ՀՈԱԿ</t>
  </si>
  <si>
    <t>Կապանի թիվ 13 ՆՈՒՀ ՀՈԱԿ</t>
  </si>
  <si>
    <t>Կապանի «Արծվանիկ» ՆՈՒՀ ՀՈԱԿ</t>
  </si>
  <si>
    <t>Կապան քաղաքի թիվ 3 երաժշտական դպրոց ՀՈԱԿ</t>
  </si>
  <si>
    <t>Կապան քաղաքի  արվեստի մանկական դպրոց ՀՈԱԿ</t>
  </si>
  <si>
    <t>Կապան քաղաքի մանկական գեղարվեստի դպրոց  ՀՈԱԿ</t>
  </si>
  <si>
    <t>Կապան քաղաքի մանկապատանեական ստեղծագործության կենտրոն ՀՈԱԿ</t>
  </si>
  <si>
    <t>Կապան քաղաքի մանկական կենտրոն ՀՈԱԿ</t>
  </si>
  <si>
    <t>Եղվարդ բնակավայրի մշակույթի տուն</t>
  </si>
  <si>
    <t>Անտառաշատ բնակավայրի ակումբի շենք</t>
  </si>
  <si>
    <t>Շիկահող բնակավայրի գյուղապետարանի շենք</t>
  </si>
  <si>
    <t>Դավիթ Բեկ բնակավայրի գյուղապետարան</t>
  </si>
  <si>
    <t>Դավիթ Բեկ բնակավայրի ակումբ</t>
  </si>
  <si>
    <t>Չափնի բնակավայրի վարչական շենք</t>
  </si>
  <si>
    <t>Գեղանուշ բնակավայրի վարչական շենք</t>
  </si>
  <si>
    <t>Ձորաստանի բնակավայրի ակումբի շենք</t>
  </si>
  <si>
    <t>Սյունիք բնակավայրի վարչական շենք</t>
  </si>
  <si>
    <t xml:space="preserve"> Առաջաձոր բնակավայրի ակումբ գրադարան</t>
  </si>
  <si>
    <t xml:space="preserve"> Ագարակ բնակավայրի ակումբ գրադարան</t>
  </si>
  <si>
    <t>Վիրաբուժական մասնաշենք /նախկին/</t>
  </si>
  <si>
    <t>Կապան քաղաքի Ա․ Խաչատրյանի անվան թիվ 1 երաժշտական դպրոց ՀՈԱԿ</t>
  </si>
  <si>
    <t>Գորիսի թիվ  2 հ/դ՚ ՊՈԱԿ</t>
  </si>
  <si>
    <t>Գորիսի թիվ  3 հ/դ՚  ՊՈԱԿ</t>
  </si>
  <si>
    <t>Գորիսի թիվ  5 հ/դ՚  ՊՈԱԿ</t>
  </si>
  <si>
    <t>անբավարար /վերակառուցման ծրագրի մեջ է/</t>
  </si>
  <si>
    <t>Վերիշենի ԲԱ</t>
  </si>
  <si>
    <t>2001թ</t>
  </si>
  <si>
    <t>Խնձորեսկի ԱԱՊԿ</t>
  </si>
  <si>
    <t>2007թ</t>
  </si>
  <si>
    <t>Գորիսի տարածքային մանկապատանեկան մարզադպրոց</t>
  </si>
  <si>
    <t>«Գորիսի Շ. Ազնավուրի անվ.  արվեստի դպրոց» ՀՈԱԿ</t>
  </si>
  <si>
    <t>«Գորիսի Ա. Սաթյանի անվ. երաժշտական դպրոց» ՀՈԱԿ</t>
  </si>
  <si>
    <t>1960-ական թվ. նախկ մանկապապարտեզի շենք</t>
  </si>
  <si>
    <t>«Խնձորեսկի երաժշտական դպրոց» ՀՈԱԿ</t>
  </si>
  <si>
    <t>1960-ական թվականներ նախկին գյուղապետարանի շենք</t>
  </si>
  <si>
    <t>Գորիսի թիվ 1 ՆՈՒՀ</t>
  </si>
  <si>
    <t>1931թ</t>
  </si>
  <si>
    <t>Գորիսի թիվ 2 ՆՈՒՀ</t>
  </si>
  <si>
    <t>Գորիսի թիվ 3 ՆՈՒՀ</t>
  </si>
  <si>
    <t>Գորիսի թիվ 4 ՆՈՒՀ</t>
  </si>
  <si>
    <t>Գորիսի թիվ 5 ՆՈՒՀ</t>
  </si>
  <si>
    <t>Գորիսի թիվ 6 ՆՈՒՀ</t>
  </si>
  <si>
    <t>Գորիսի թիվ 7 ՆՈՒՀ</t>
  </si>
  <si>
    <t>Գ.Աշոտի անվան մշակույթի կենտրոն</t>
  </si>
  <si>
    <t>Գորիսի համայնքապետարան</t>
  </si>
  <si>
    <t>Թիվ 2 վարչական շենք</t>
  </si>
  <si>
    <t>Վերիշենի ՆՈՒՀ</t>
  </si>
  <si>
    <t>Քարահունջի ՆՈՒՀ</t>
  </si>
  <si>
    <t>Խնձորեսկի ՆՈՒՀ</t>
  </si>
  <si>
    <t>Նՙ.Խնձորեսկի ՆՈՒՀ</t>
  </si>
  <si>
    <t>2010թ</t>
  </si>
  <si>
    <t>Խնձորեսկի մշակույթի տուն</t>
  </si>
  <si>
    <t>Վերիշենի մշակույթի տուն</t>
  </si>
  <si>
    <t>Գորիսի ԲԿ պոլիկնինիկա</t>
  </si>
  <si>
    <t>Սիսիանի թիվ 1 հ/դ ՚ ՊՈԱԿ</t>
  </si>
  <si>
    <t>ՙՍիսիանի թիվ 4 հ/դ ՚ ՊՈԱԿ</t>
  </si>
  <si>
    <t>Սիսիանի թիվ 5 հ/դ՚  ՊՈԱԿ</t>
  </si>
  <si>
    <t>1963թ</t>
  </si>
  <si>
    <t>Գորայքի ԱԱՊԿ</t>
  </si>
  <si>
    <t>1996թ</t>
  </si>
  <si>
    <t>Անգեղակոթի ԲԱ</t>
  </si>
  <si>
    <t>1997թ</t>
  </si>
  <si>
    <t>Դարբասի ԱԿ</t>
  </si>
  <si>
    <t>Պարարվեստի դպրոց</t>
  </si>
  <si>
    <t>Էմմա Ասյանի անվան մանկական երաժշտական դպրոց</t>
  </si>
  <si>
    <t>Զ.Ա.Խաչատրյանի անվան գեղարվեստի դպրոց</t>
  </si>
  <si>
    <t>Համո Սահյանի անվան մշակույթի տուն</t>
  </si>
  <si>
    <t>Տեղ բնակավայրի մշակույթի տուն</t>
  </si>
  <si>
    <t>համայնքաային</t>
  </si>
  <si>
    <t>Կոռնիձոր բնակավայրի մշակույթի տուն</t>
  </si>
  <si>
    <t>2012թ</t>
  </si>
  <si>
    <t>Խոզնավար բնակավայրի մշակույթի տուն</t>
  </si>
  <si>
    <t>1930թ</t>
  </si>
  <si>
    <t>Քարաշեն բնակավայրի մշակույթի տուն</t>
  </si>
  <si>
    <t>Խնածախ բնակավայրի ՆՈՒՀ – ի շենք</t>
  </si>
  <si>
    <t>Խոտի մշակույթի տուն</t>
  </si>
  <si>
    <t>Հալիձորի մշակույթի տուն</t>
  </si>
  <si>
    <t>Խոտի ՆՈՒՀ</t>
  </si>
  <si>
    <t>Հալիձորի ՆՈՒՀ</t>
  </si>
  <si>
    <t>Շինուհայրի ՆՈՒՀ</t>
  </si>
  <si>
    <t>Տաթևի ՆՈՒՀ</t>
  </si>
  <si>
    <t>ՙՄեղրիի թիվ 1 մ/դ՚  ՊՈԱԿ</t>
  </si>
  <si>
    <t>ՙՄեղրիի թիվ 2 մ/դ ՚ ՊՈԱԿ</t>
  </si>
  <si>
    <t>Վարչական շենք/Մեղրի համայնք, Ագարակ քաղաք/</t>
  </si>
  <si>
    <t>Վարչական շենք/Մեղրի համայնք, Մեղրի քաղաք/</t>
  </si>
  <si>
    <t>Մանկապարտեզի  շենք /Մեղրի համայնք,Մեղրի քաղաք/</t>
  </si>
  <si>
    <t>Մանկապարտեզի  շենք /Մեղրի համայնք,Ագարակ քաղաք/</t>
  </si>
  <si>
    <t>Արվեստի դպրոց/Մեղրի համայնք,Ագարակ քաղաք/</t>
  </si>
  <si>
    <t>Արվեստի դպրոց/Մեղրի համայնք,Մեղրի քաղաք/</t>
  </si>
  <si>
    <t>Քաջարանի թիվ1մ/դ ՊՈԱԿ</t>
  </si>
  <si>
    <t>Քաջարանի թիվ2մ/դՊՈԱԿ</t>
  </si>
  <si>
    <t>Աշխատանքների պատասխանատուն՝ պետական կամ տարածքային կառավարման կամ տեղական ինքնակառավարման մարմին</t>
  </si>
  <si>
    <t>ՍՅՈՒՆԻՔԻ ՄԱՐԶ</t>
  </si>
  <si>
    <t>ԿՐԹԱԿԱՆ/ՍՅՈՒՆԻՔ</t>
  </si>
  <si>
    <t>ԿԱՊԱՆ ՀԱՄԱՅՆՔ</t>
  </si>
  <si>
    <t>Կապանի թիվ 3 մ/դ ՊՈԱԿ</t>
  </si>
  <si>
    <t>Կապան քաղաքի թիվ 2 երաժշտական դպրոց ՀՈԱԿ</t>
  </si>
  <si>
    <t xml:space="preserve">ՎԱՐՉԱԿԱՆ, ՄՇԱԿՈՒԹԱՅԻՆ/ ՍՅՈՒՆԻՔ </t>
  </si>
  <si>
    <t>ԱՌՈՂՋԱՊԱՀԱԿԱՆ/ՍՅՈՒՆԻՔ</t>
  </si>
  <si>
    <t>ԳՈՐԻՍ ՀԱՄԱՅՆՔ</t>
  </si>
  <si>
    <t>ՍԻՍԻԱՆ  ՀԱՄԱՅՆՔ</t>
  </si>
  <si>
    <t>ՏԵՂ ՀԱՄԱՅՆՔ</t>
  </si>
  <si>
    <t>ՏԱԹԵՎ ՀԱՄԱՅՆՔ</t>
  </si>
  <si>
    <t>ՄԵՂՐԻ ՀԱՄԱՅՆՔ</t>
  </si>
  <si>
    <t>ՔԱՋԱՐԱՆ ՀԱՄԱՅՆՔ</t>
  </si>
  <si>
    <t xml:space="preserve">Շահագործվող օբյեկտների հարկայնությունը </t>
  </si>
  <si>
    <t>երկհարկ</t>
  </si>
  <si>
    <t>ընդգրկված չէ</t>
  </si>
  <si>
    <t>ընդգրկված է</t>
  </si>
  <si>
    <t>192(163)</t>
  </si>
  <si>
    <t>2016-2023</t>
  </si>
  <si>
    <t>182(181)</t>
  </si>
  <si>
    <t>100(77)</t>
  </si>
  <si>
    <t>195(193)</t>
  </si>
  <si>
    <t>160(162)</t>
  </si>
  <si>
    <t>125(137)</t>
  </si>
  <si>
    <t>30(30)</t>
  </si>
  <si>
    <t>300(267)</t>
  </si>
  <si>
    <t>250(209)</t>
  </si>
  <si>
    <t>2019-2020</t>
  </si>
  <si>
    <t>100(99)</t>
  </si>
  <si>
    <t>277(277)</t>
  </si>
  <si>
    <t>60(58)</t>
  </si>
  <si>
    <t>350(336)</t>
  </si>
  <si>
    <t>100(82)</t>
  </si>
  <si>
    <t>Շենքը երկհարկանի է, շահագործվում են երկու հարկերը</t>
  </si>
  <si>
    <t>Շենքը երկհարկանի է, շահագործվում է երկրորդ հարկը</t>
  </si>
  <si>
    <t>Շենքը միահարկ է․ շահագործվում է ամբողջությամբ</t>
  </si>
  <si>
    <t>Շենքը մեկ հարկանի է, շահագործվում է</t>
  </si>
  <si>
    <t>Խոտի ՆՈՒՀ–ը սուբվենցիոն ծրագրով վերանորոգվել է 2020 թվականին</t>
  </si>
  <si>
    <t>մեկ հարկանի</t>
  </si>
  <si>
    <t>Հալիձորի ՆՈՒՀ–ը սուբվենցիոն ծրագրով վերանորոգվել է 2020 թվականին</t>
  </si>
  <si>
    <t>Շինուհայրի ՆՈՒՀ–ի տարբեր մասնաշենքեր սուբվենցիոն ծրագրերով վերանորոգվել է 2019-2023 թթ ընթացքում</t>
  </si>
  <si>
    <t>Տաթևի ՆՈՒՀ–ը տեղակայված է Տաթևի միջնակարգ դպրոցի նախկին տարրական մասնաշենքում, 2023թ-ին վերանորոգվել է սուբվենցիոն ծրագրով</t>
  </si>
  <si>
    <t>հզոր. 240/ սան.215</t>
  </si>
  <si>
    <t>2/երկու/ վերգետնյա և 1/մեկ/ ստորգետնյա</t>
  </si>
  <si>
    <t>2019 թվականին նախատեսվել է</t>
  </si>
  <si>
    <t>հզոր. 185/ սան.178</t>
  </si>
  <si>
    <t>հզոր.300 /սան80</t>
  </si>
  <si>
    <t>հզոր.300 /սան101</t>
  </si>
  <si>
    <t>3/երեք/ վերգետնյա և 1/մեկ/ ստորգետնյա</t>
  </si>
  <si>
    <t xml:space="preserve">Շենքը եռահարկ է, շահագործվում են երեք հարկերը  </t>
  </si>
  <si>
    <t xml:space="preserve">Շենքը երկհարկանի է, շահագործվում են երկու հարկերը  </t>
  </si>
  <si>
    <t>2018 թվականին մասնակի վերանորոգում</t>
  </si>
  <si>
    <t>եռահարկ</t>
  </si>
  <si>
    <t xml:space="preserve">3 /երեք/ վերգետնյա </t>
  </si>
  <si>
    <t>2010 թվականին նախատեսվել է</t>
  </si>
  <si>
    <t>5/հինգ/ վերգետնյա և 1/մեկ/ ստորգետնյա</t>
  </si>
  <si>
    <t>2017-2018 թվականներին նախատեսվել է</t>
  </si>
  <si>
    <t xml:space="preserve">չի շահագործվում, կոնսերվացված է </t>
  </si>
  <si>
    <t>10 մահճակալ</t>
  </si>
  <si>
    <t>15 այցելու</t>
  </si>
  <si>
    <t>75 մահճակալ</t>
  </si>
  <si>
    <t>500 այցելու</t>
  </si>
  <si>
    <t>200 այցելու</t>
  </si>
  <si>
    <t>27 այցելու</t>
  </si>
  <si>
    <t>19 այցելու</t>
  </si>
  <si>
    <t>20 այցելու</t>
  </si>
  <si>
    <t>30 այցելու</t>
  </si>
  <si>
    <t>18 այցելու</t>
  </si>
  <si>
    <t>Տաթևի ԱԱՊԿ</t>
  </si>
  <si>
    <t>Օբյեկտի տեղակայման հասցեն</t>
  </si>
  <si>
    <t>Կառուցման/բարեկարգման տարեթիվը</t>
  </si>
  <si>
    <t>Շահագործվող օբյեկտների փաստացի հզորությունը (սաների, աշակերտների, բուժհաստատության այցելուների, հասարակական օբյեկտի աշխատակիցների/այցելուների թվաքանակը՝ մոտավոր)</t>
  </si>
  <si>
    <t xml:space="preserve">Շահագործվող օբյեկտի մատչելիության, հարմարեցված լինելու մոտավոր հանրագումարային գնահատական %-ով`   թեքահարթակներ`5%, հատուկ բազրիքներ և լուսավորություն՝10%, վերելակ՝ 30%, վերհան սարք`20%, տարածքի և անցուղիների մատչելիություն՝ 5%, տակտիլային հատակ՝ 10%, հաշմանդամ.ունեցողների համար առանձնացված սանհանգույցներ  բոլոր հարկաբաժիններում՝ 20%, դրանց բացակայության դեպքում գնահատվում է 0% </t>
  </si>
  <si>
    <t>երկհարկանի</t>
  </si>
  <si>
    <t>միահարկ</t>
  </si>
  <si>
    <t>չորս հարկանի</t>
  </si>
  <si>
    <t>հինգ հարկանի</t>
  </si>
  <si>
    <t>ընդգրկված է 18 նոյեմբերի 2021 թվականի N 1902-Լ ՀՀ կառավարության  2021-2026թթ. գործունեության  ծրագրում, շահագործումը 2026թ. դեկտեմբեր</t>
  </si>
  <si>
    <t>ընդգրկված է 18 նոյեմբերի 2021 թվականի N 1902-Լ ՀՀ կառավարության  2021-2026թթ. գործունեության  ծրագրում, շահագործումը 2026թ. Դեկտեմբեր</t>
  </si>
  <si>
    <t>ընդգրկված է 18 նոյեմբերի 2021 թվականի N 1902-Լ ՀՀ կառավարության  2021-2026թթ. գործունեության  ծրագրում,շահագործումը 2026թ. Դեկտեմբեր</t>
  </si>
  <si>
    <t>հարմարեցված       հինգ հարկանի, շահագործվում է առաջին հարկը</t>
  </si>
  <si>
    <t xml:space="preserve">      եռահարկ, շահագործվում է 1-ին և 2-րդ հարկը</t>
  </si>
  <si>
    <t xml:space="preserve">      եռահարկ, շահագործվում է 1-ին  հարկը</t>
  </si>
  <si>
    <t>Շահագործվում է 2-րդ և 4-րդ հարկերը</t>
  </si>
  <si>
    <t xml:space="preserve">II (առաջնահերթ) </t>
  </si>
  <si>
    <t>II (առաջնահերթ)</t>
  </si>
  <si>
    <t xml:space="preserve">I (հրատապ) </t>
  </si>
  <si>
    <t>III (3-5 տարիների ընթացքում)</t>
  </si>
  <si>
    <t>I (հրատապ)</t>
  </si>
  <si>
    <t xml:space="preserve">Գորիս
Անկախության փող., 3 շենք </t>
  </si>
  <si>
    <t xml:space="preserve">Սիսիան
Սիսական փող., 44ա շենք </t>
  </si>
  <si>
    <t>Համայնք Կապան, ք. Կապան, Մ.Ստեփանյան 13/4</t>
  </si>
  <si>
    <t>Համայնք Կապան, ք. Կապան, Մ.Ստեփանյան 13/3</t>
  </si>
  <si>
    <t>Համայնք Կապան, ք. Կապան, Մ.Ստեփանյան 13/1</t>
  </si>
  <si>
    <t>Համայնք Կապան, ք. Կապան, Մ.Ստեփանյան 13/2</t>
  </si>
  <si>
    <t>Համայնք Կապան, ք. Կապան, Ազատամարտիկների 8</t>
  </si>
  <si>
    <t>Գորիս համայնք, ք. Գորիս. Օրբելյանների 5/2</t>
  </si>
  <si>
    <t>Համայնք Գորիս, Գյուղ Վերիշեն, 1-ին փողոց շենք 95/1</t>
  </si>
  <si>
    <t>Համայնք Գորիս, գյուղ Խնձորեսկ,փողոց 8, շենք 4</t>
  </si>
  <si>
    <t xml:space="preserve">Համայնք Սիսիան, գյուղ Գորայք, Աբգարյան փողոց 29 </t>
  </si>
  <si>
    <t>Համայնք Սիսիան, գյուղ Անգեղակոթ, փողոց 3, շենք5/1</t>
  </si>
  <si>
    <t xml:space="preserve">Համայնք Սիսիան, գյուղ Դարբաս, 1-ին փողոց, շ4, </t>
  </si>
  <si>
    <t>Համայնք Տաթև, գյուղ Շինուհայր, 7-րդ նրբանցք, շենք 15</t>
  </si>
  <si>
    <t>ք. Կապան Ա. Մանուկյան 7</t>
  </si>
  <si>
    <t>ք. Կապան Բաղաբերդ 27</t>
  </si>
  <si>
    <t>Ք.Կապան Ձորք թաղամաս թիվ 3</t>
  </si>
  <si>
    <t>Սյունիքի մարզ,քաղաք Գորիս,Կապանի խճ.34</t>
  </si>
  <si>
    <t>Սյունիքի մարզ,քաղաք Գորիս,Սյունիքի 183</t>
  </si>
  <si>
    <t>Սյունիքի մ․, ք․ Գորիս, Ավանգարդ 2/13</t>
  </si>
  <si>
    <t>Սյունիքի մ․, ք․ Գորիս, Ավանգարդ 3/1</t>
  </si>
  <si>
    <t>ՀՀ Սյունիքի մարզ, քաղաք Սիսիան, Կամոյի 3</t>
  </si>
  <si>
    <t>ՀՀ Սյունիքի մարզ, ք․ Սիսիան, Շահումյան 61</t>
  </si>
  <si>
    <t>ՀՀ Սյունիքի մարզ, ք․ Սիսիան, Նար-Դոսի 1</t>
  </si>
  <si>
    <t>ք.Մեղրի,Ադելյան 1 Ա</t>
  </si>
  <si>
    <t>Ք.Մեղրի,Զ․ Անդրանիկի 10</t>
  </si>
  <si>
    <t>ք.Քաջարան Խանջյան 7</t>
  </si>
  <si>
    <t>ք.Քաջարան Աբովյան 12</t>
  </si>
  <si>
    <t>Լեռնագործներ 16/2</t>
  </si>
  <si>
    <t>Շահումյան 42</t>
  </si>
  <si>
    <t>Բաղաբերդ 17/57</t>
  </si>
  <si>
    <t>Մ. Պապյան 14</t>
  </si>
  <si>
    <t>Գ. Նժդեհ 26</t>
  </si>
  <si>
    <t>Հալիձոր 8</t>
  </si>
  <si>
    <t>Ձորք 20</t>
  </si>
  <si>
    <t>գ․ Արծվանիկ, Վահրամ Սահակյան փողոց</t>
  </si>
  <si>
    <t>Ռ. Մելիքյան 2</t>
  </si>
  <si>
    <t>Ռ. Մինասյան 18</t>
  </si>
  <si>
    <t>Ձորքի 20</t>
  </si>
  <si>
    <t>Թումանյան 14</t>
  </si>
  <si>
    <t>Ռ․ Մելիքյան 8</t>
  </si>
  <si>
    <t>Ռ․ Մինասյան 4 Ա</t>
  </si>
  <si>
    <t>Վերիշեն գյուղ, փողոց 10, շենք 1</t>
  </si>
  <si>
    <t>Քարահունջ գյուղի փողոց 11, շենք33</t>
  </si>
  <si>
    <t>Խնձորեսկ գյուղ,փողոց 37, շենք 34</t>
  </si>
  <si>
    <t>Ներքին Խնձորեսկի գյուղի փողոց 4,խենք 21</t>
  </si>
  <si>
    <t>ք․ Գորիս, Ավանգարդ 1</t>
  </si>
  <si>
    <t>ք․ Գորիս, Օրբելյաների 20</t>
  </si>
  <si>
    <t>Խնձորես գյուղ, փողոց 37, շենք 90</t>
  </si>
  <si>
    <t>ք․ Գորիս Գուսան Աշոտի 24/4/1</t>
  </si>
  <si>
    <t>ք․ Գորիս Կոմիտասի 9</t>
  </si>
  <si>
    <t>ք․ Գորիս Գետափնյա Գետափնյա 17</t>
  </si>
  <si>
    <t>ք․ Գորիս Ակսել Բակունցի 62</t>
  </si>
  <si>
    <t>ք․ Գորիս Արզումանյան 5</t>
  </si>
  <si>
    <t>ք․ Գորիս Սյունիքի181/1</t>
  </si>
  <si>
    <t>ք․ Գորիս Վանքի տափ 16</t>
  </si>
  <si>
    <t>Ֆիզկուլտուրնիկների փողոց 2/1-1</t>
  </si>
  <si>
    <t>Գ.Նժդեհի փողոց 1</t>
  </si>
  <si>
    <t>Սիսական փողոց 23</t>
  </si>
  <si>
    <t>գյուղ Խնածախ, 7-րդ փողոց 4</t>
  </si>
  <si>
    <t xml:space="preserve">ՀՀ Սյունիքի մարզ Տաթև համայնք, գ․ Խոտ 3 փողոց թիվ 30/6 </t>
  </si>
  <si>
    <t>ՀՀ Սյունիքի մարզ Տաթև համայնք, գ․ Հալիձոր 1 փողոց թիվ 17</t>
  </si>
  <si>
    <t>ՀՀ Սյունիքի մարզ Տաթև համայնք, գ․ Շինուհայր․ Կենտրոնական փողոց,փակուղի թիվ 23</t>
  </si>
  <si>
    <t>ՀՀ Սյունիքի մարզ Տաթև համայնք, գ․ Տաթև, 10 փողոց թիվ 2</t>
  </si>
  <si>
    <t>Մեղրի համայնք քաղաք Մեղրի Ադելյան փողոց  5</t>
  </si>
  <si>
    <t>Մեղրի համայնք քաղաք Ագարակ Գ. Նժդեհի փողոց   1</t>
  </si>
  <si>
    <t>Մեղրի համայնք քաղաք Ագարակ Գարեգին Նժդեհի  փողոց  6 շենք (2-րդ հարկ)</t>
  </si>
  <si>
    <t>Մեղրի համայնք քաղաք Մեղրի Ադելյան փողոց թիվ 3 շենք (2-րդ հարկ)</t>
  </si>
  <si>
    <t>գ․ Եղվարդ,2-րդ փող,շ․2</t>
  </si>
  <si>
    <t>գ․ Անտառաշատ,1-րդ փող, շ․ 33</t>
  </si>
  <si>
    <t>գ․ Շիկահող 2-րդ փող․ շ․ 20</t>
  </si>
  <si>
    <t>գ․ Դավիթ Բեկ,1-ին փող․ շ․ 43</t>
  </si>
  <si>
    <t>Գ․ Դավիթ Բեկ,1-ին փող․ շ․ 41</t>
  </si>
  <si>
    <t>գ․ Չափնի 1-ին փող․ 1-ին նրբ ,շ․55</t>
  </si>
  <si>
    <t>Գ․ Գեղանուշ Կենտրոնական փող,շ․ 20</t>
  </si>
  <si>
    <t>Գ․ Ձորաստան 2-րդ փող․ շ․14</t>
  </si>
  <si>
    <t>Գ․ Սյունիք Ներքին թաղ շ10</t>
  </si>
  <si>
    <t>Գ․ Առաջաձոր 2-րդ փող․ շ․ 47</t>
  </si>
  <si>
    <t>Գ․Ագարակ 5-րդ փող․ շ 1</t>
  </si>
  <si>
    <t>ք. Գորիս, Մաշտոցի 5</t>
  </si>
  <si>
    <t>ք. Գորիս, Մաշտոցի 3</t>
  </si>
  <si>
    <t>գ. Խնձորեսկ, փողոց 37, շենք 60</t>
  </si>
  <si>
    <t>գ. Վերիշեն, 1 փողոց, շենք 93</t>
  </si>
  <si>
    <t>գյուղ Տեղ, 35-րդ փողոց  2</t>
  </si>
  <si>
    <t>գյուղ Կոռնիձոր, 4-րդ փողոց 11/1</t>
  </si>
  <si>
    <t>գյուղ Խոզնավար, 3-րդ փողոց 5</t>
  </si>
  <si>
    <t>գյուղ Քարաշեն, 3-րդ փողոց 1</t>
  </si>
  <si>
    <t xml:space="preserve">ՀՀ Սյունիքի մարզ Տաթև համայնք, գ․ Խոտ 3 փողոց թիվ 30 </t>
  </si>
  <si>
    <t>ՀՀ Սյունիքի մարզ Տաթև համայնք, գ․ Հալիձոր 1 փողոց թիվ 15</t>
  </si>
  <si>
    <t>Մեղրի համայնք քաղաք Ագարակ Գ.նժդեհի փողոց 5/8</t>
  </si>
  <si>
    <t>Մեղրի համայնք քաղաք Մեղրի Զորավար Անդրանիկի փողոց 2</t>
  </si>
  <si>
    <t>Կառուցման տարեթիվը</t>
  </si>
  <si>
    <t>Շահագործվող օբյեկտների փաստացի հզորությունը (սաների, աշակերտների, բուժհաստատության այցելուների թվաքանակը՝ մոտավոր)</t>
  </si>
  <si>
    <t xml:space="preserve">Շահագործվող օբյեկտի մատչելիության, հարմարեցված լինելու մոտավոր հանրագումարային գնահատական %-ով`   թեքահարթակներ`5%, հատուկ բազրիքներ և լուսավորություն՝10%, վերելակ՝ 30%, վերհան սարք`20%, տարածքի և անցուղիների մարտչելիություն՝ 5%, տակտիլային հատակ՝ 10%, առանձնացված սանհանգույցներ բոլոր հարկաբաժիններում՝ 20%, դրանց բացակայության դեպքում գնահատվում է 0% </t>
  </si>
  <si>
    <t>ԱՐՄԱՎԻՐԻ  ՄԱՐԶ</t>
  </si>
  <si>
    <t>ԱՌՈՂՋԱՊԱՀԱԿԱՆ/ԱՐՄԱՎԻՐ</t>
  </si>
  <si>
    <t>ԱՐՄԱՎԻՐ  ՀԱՄԱՅՆՔ</t>
  </si>
  <si>
    <t>ՀՀ Արմավիրի մարզ ք.Արմավիր &lt;&lt;Զարիշատ/Արամ/ Մարտինի Մկրտչյանի անվան Արմավիրի բժշկական կենտրոն &gt;&gt;ՓԲԸ</t>
  </si>
  <si>
    <t>Ք․ Արմավիր Շահումյան 3</t>
  </si>
  <si>
    <t>1956թ.</t>
  </si>
  <si>
    <t>երկահարկանի</t>
  </si>
  <si>
    <t>ԷՋՄԻԱԾԻՆ ՀԱՄԱՅՆՔ</t>
  </si>
  <si>
    <t>Էջմիածնի բժշկական կենտրոն ՓԲԸ, հիվանդանոց</t>
  </si>
  <si>
    <t>Ք․ Էջմիածին Սպանդարյան1</t>
  </si>
  <si>
    <t>քառահարկ</t>
  </si>
  <si>
    <t>Էջմիածնի պոլիկլինիկա</t>
  </si>
  <si>
    <t>Ք․ Էջմիածին Բաղրամյան 26</t>
  </si>
  <si>
    <t>Էջմիածնի ծննդատուն</t>
  </si>
  <si>
    <t>Ք․ Էջմիածին Սպանդարյան 0</t>
  </si>
  <si>
    <t>Էջմիածնի կանանց կոնսուլտացիա</t>
  </si>
  <si>
    <t>1965թ.</t>
  </si>
  <si>
    <t>Զվարթնոց թաղամաս Մանուշյան 2/4</t>
  </si>
  <si>
    <t xml:space="preserve"> 1991թ.</t>
  </si>
  <si>
    <t>Էջմիածնի Արագածի զանգված</t>
  </si>
  <si>
    <t>Արագածի զանգվածի պոլիկլինիկա 1 Արագածի զանգված 1/97</t>
  </si>
  <si>
    <t>1997թ.</t>
  </si>
  <si>
    <t>Էջմիածնի Զվարթնոց գյուղի ամբուլատորիա</t>
  </si>
  <si>
    <t>Արագածի 2-րդ զանգված 121/1</t>
  </si>
  <si>
    <t xml:space="preserve">Քեվօրք եվ Անիթա Փակումեանների Հիսուսի մանուկներ ԱԿ </t>
  </si>
  <si>
    <t>Գ․Մյասնիկյան Բաղրամյան 32</t>
  </si>
  <si>
    <t>1976թ․</t>
  </si>
  <si>
    <t>ՄԵԾԱՄՈՐ ՀԱՄԱՅՆՔ</t>
  </si>
  <si>
    <t xml:space="preserve">«Մեծամորի ԲԿ» ՓԲԸ </t>
  </si>
  <si>
    <t>Ք․ Մեծամոր 24 ա</t>
  </si>
  <si>
    <t>Էջմիածնի Զվարթնոց գյուղի պոլիկլինիկա</t>
  </si>
  <si>
    <t>Արմավիրի  մարզպետի աշխատակազմ/համայնքի ղեկավար</t>
  </si>
  <si>
    <t>Սյունիքի մարզպետի աշխատակազմ/համայնքի ղեկավար</t>
  </si>
  <si>
    <t>ՎԱՅՈՑ ՁՈՐԻ ՄԱՐԶ</t>
  </si>
  <si>
    <t>ԿՐԹԱԿԱՆ/ՎԱՅՈՑ ՁՈՐ</t>
  </si>
  <si>
    <t>ԱՐԵՆԻ  ՀԱՄԱՅՆՔ</t>
  </si>
  <si>
    <t>Խաչիկ բնակավայրի միջնակարգ դպրոց</t>
  </si>
  <si>
    <t xml:space="preserve">ՀՀ Վայոց ձորի մարզ Արենի համայնք,գ. Խաչիկ  15-րդ Փ.,   Շ 1, </t>
  </si>
  <si>
    <t>Ելփին բնակավայրի միջնակարգ դպրոց</t>
  </si>
  <si>
    <t>ՀՀ Վայոց ձորի մարզ Արենի համայնք, Ելփին բնակավայր 8-րդ Փ., Շ 4</t>
  </si>
  <si>
    <t>1976թ</t>
  </si>
  <si>
    <t>Աղավնաձոր բնակավայրի մանկապարտեզ</t>
  </si>
  <si>
    <t>ՀՀ Վայոց ձորի մարզ Արենի համայնք,Աղավնաձոր բնակավայր,  փ.,1  շ. 33</t>
  </si>
  <si>
    <t>`5%</t>
  </si>
  <si>
    <t>Աղավնաձորի միջնակարգ դպրոց</t>
  </si>
  <si>
    <t>ՀՀ Վայոց ձորի մարզ Արենի  համայնք Աղավնաձոր բնակավայր փ 3,շ33</t>
  </si>
  <si>
    <t>1965թ,  1991թ</t>
  </si>
  <si>
    <t>Ռինդ բնակավայրի միջ. դպրոց</t>
  </si>
  <si>
    <t xml:space="preserve">պետական </t>
  </si>
  <si>
    <t>ՀՀ Վայոց ձորի մարզ Արենի համայնք, Ռինդ բնակավայր փ 2,շ 2</t>
  </si>
  <si>
    <t>1970թ․</t>
  </si>
  <si>
    <t>Ռինդ բնակավայր  Ռինդի ՀՈԱԿ մանկապարտեզ</t>
  </si>
  <si>
    <t>ՀՀ Վայոց ձորի մարզ, Արենի համայնք, Ռինդ  բնակավայր, 14 փ․ 23</t>
  </si>
  <si>
    <t>Արենի բնակավայրի նախկին գյուղապետարանի շենք</t>
  </si>
  <si>
    <t>ՀՀ Վայոց ձորի մարզ, Արենի բնակավայր 6 փ, շենք 2</t>
  </si>
  <si>
    <t>Արենի բնակավայրի միջնակարգ դպրոց</t>
  </si>
  <si>
    <t>ՀՀ Վայոց ձորի մարզ Արենի համայնք, բնակավայր Արենի  փ 3,շ 40</t>
  </si>
  <si>
    <t>անբավարար-վթարային</t>
  </si>
  <si>
    <t>ընդգրկված է, 2024թ. նախատեսվում է կառուցել</t>
  </si>
  <si>
    <t>Արփի բնակավայրի Վահիկ Լևոնյանի անվան դպրոց</t>
  </si>
  <si>
    <t>ՀՀ Վայոց ձորի մարզ, Արենի համայնք,Արփի բնակավայր փ 1, շ 21</t>
  </si>
  <si>
    <t>Արփի բնակավայրի Մանկապարտեզ ՀՈԱԿ</t>
  </si>
  <si>
    <t>ՀՀ Վայոց ձորի մարզ, Արենի համայնք, Արփի բնակավայր, 1փ․,   3</t>
  </si>
  <si>
    <t>Ագարակաձոր բնակավայրի միջնակարգ Դպրոց</t>
  </si>
  <si>
    <t>ՀՀ Վայոց ձորի մարզ Արենի համայնք Ագարակաձոր բնակավայր  փ1,շենք 17</t>
  </si>
  <si>
    <t>1975թ․</t>
  </si>
  <si>
    <t>Պետական մարմին</t>
  </si>
  <si>
    <t>Ագարակաձոր բնակավայրի Արևիկ մանկապարտեզ ՀՈԱԿ</t>
  </si>
  <si>
    <t>ՀՀ Վայոց ձորի մարզ, Արենի համայնք, Ագարակաձոր բնակավայր, 3փ․, 3փկղ․,  1</t>
  </si>
  <si>
    <t>1950թ</t>
  </si>
  <si>
    <t>Տեղական ինքնակառավարման մարմին</t>
  </si>
  <si>
    <t>Մոզրովի նախկին գյուղապետարանի շենք (օգտագործվում է նաև որպես դպրոց)</t>
  </si>
  <si>
    <t>ՀՀ Վայոց ձորի մարզ, Արենի համայնք բնակավայր Մոզրով 1 փ, շենք 2</t>
  </si>
  <si>
    <t>ԵՂԵԳԻՍ ՀԱՄԱՅՆՔ</t>
  </si>
  <si>
    <t xml:space="preserve">Թառաթումբի միջնակարգ դպրոց /ՊՈԱԿ/ </t>
  </si>
  <si>
    <t>ՀՀ Վայոց ձորի մարզ Եղեգիս  համայնք, Թառաթումբ  բնակավայր փ 9,շ 10</t>
  </si>
  <si>
    <t xml:space="preserve">Աղնջաձորի միջնակարգ դպրոց /ՊՈԱԿ/ </t>
  </si>
  <si>
    <t>ՀՀ Վայոց ձորի մարզ Եղեգիս համայնք Աղնջաձոր բնակավայր փ.5,շ 26</t>
  </si>
  <si>
    <t xml:space="preserve">Քարագլուխի միջնակարգ դպրոց /ՊՈԱԿ/ </t>
  </si>
  <si>
    <t>ՀՀ Վայոց ձորի մարզ Եղեգիս համայնք,Քարագլուխ բնակավայր փ 7,շ 3</t>
  </si>
  <si>
    <t>ընդգրկված է,2024թ. նախատեսվում է կառուցել</t>
  </si>
  <si>
    <t xml:space="preserve">Սալլիի միջնակարգ դպրոց /ՊՈԱԿ/ </t>
  </si>
  <si>
    <t>ՀՀ Վայոց ձորի մարզ Եղեգիս համայնք, Սալլի բնակավայր փ 2, շ. 3</t>
  </si>
  <si>
    <t xml:space="preserve">Հորսի միջնակարգ դպրոց /ՊՈԱԿ/ </t>
  </si>
  <si>
    <t>ՀՀ Վայոց ձորի մարզ Եղեգիս համայնք, Հորս բնակավայր փ 10, շ. 1</t>
  </si>
  <si>
    <t xml:space="preserve">Շատինի միջնակարգ դպրոց /ՊՈԱԿ/ </t>
  </si>
  <si>
    <t>ՀՀ Վայոց ձորի մարզ Եղեգիս համայնք,Շատին բնակավայր, փ; 2, շ. 17</t>
  </si>
  <si>
    <t>Արտաբույնքի միջնակարգ դպրոց /ՊՈԱԿ</t>
  </si>
  <si>
    <t>ՀՀ Վայոց ձորի մարզ Եղեգիս համայնք, Արտաբույնք բնակավայր, կենտրոնական փողոց, շ. 7</t>
  </si>
  <si>
    <t>Եղեգիսի միջնակարգ դպրոց /ՊՈԱԿ/</t>
  </si>
  <si>
    <t>ՀՀ Վայոց ձորի մարզ Եղեգիս համայնք,Եղեգիս բնակավայր Կենտրոնական փողոց ,շ 2</t>
  </si>
  <si>
    <t>2023թ․</t>
  </si>
  <si>
    <t>ընդգրկված է, դպրոցի կառուցման աշխատանքները ընթացքի մեջ են</t>
  </si>
  <si>
    <t xml:space="preserve">Հերմոնի միջնակարգ դպրոց /ՊՈԱԿ/ </t>
  </si>
  <si>
    <t>ՀՀ Վայոց ձորի մարզ Եղեգիս համայնք,Հերմոն բնակավայր փ. Սիրանեսի, շ. 7</t>
  </si>
  <si>
    <t xml:space="preserve">Գողթանիկ միջնակարգ դպրոց /ՊՈԱԿ/ </t>
  </si>
  <si>
    <t>ՀՀ Վայոց ձորի մարզ Եղեգիս համայնք,Գողթանիկ բնակավայր,փ 5, շ. 2/1</t>
  </si>
  <si>
    <t xml:space="preserve">Հորբատեղի միջնակարգ դպրոց /ՊՈԱԿ/ </t>
  </si>
  <si>
    <t xml:space="preserve">ՀՀ Վայոց ձորի մարզ Եղեգիս համայնք Հորբատեղ բնակավայր կենտրոնական փողոց ,շ.1 </t>
  </si>
  <si>
    <t xml:space="preserve">Վարդահովիտի միջնակարգ դպրոց /ՊՈԱԿ/ </t>
  </si>
  <si>
    <t>ՀՀ Վայոց ձորի մարզ Եղեգիս համայնք,բնակավայր Վարդահովիտ փ.7,շ. 4</t>
  </si>
  <si>
    <t>ԵՂԵԳՆԱՁՈՐ ՀԱՄԱՅՆՔ</t>
  </si>
  <si>
    <t>Եղեգնաձորի թիվ 1 հիմն. դպրոց</t>
  </si>
  <si>
    <t>ՀՀ Վայոց ձորի մարզ  Եղեգնաձոր  համայանք,բնակավայր Եղեգնաձոր Վայքի փողոց շ. 4</t>
  </si>
  <si>
    <t>2020թ</t>
  </si>
  <si>
    <t>ընդգրկված չէ, նոր կառուցված</t>
  </si>
  <si>
    <t>Եղեգնաձորի թիվ 2-րդ դպրոց</t>
  </si>
  <si>
    <t xml:space="preserve">
ՀՀ Վայոց ձորի մարզ  Եղեգնաձոր  համայանք,բնակավայր Եղեգնաձոր Նարեկացու 12
</t>
  </si>
  <si>
    <t>1980թ․</t>
  </si>
  <si>
    <t>Եղեգնաձորի թիվ 3-րդ դպրոց</t>
  </si>
  <si>
    <t>ՀՀ Վայոց ձորի մարզ, Եղեգնաձոր, Շահումյան փ., շ. 12,</t>
  </si>
  <si>
    <t>1990թ</t>
  </si>
  <si>
    <t>Գետափի մանկապարտեզ</t>
  </si>
  <si>
    <t>Եղեգնաձոր համայնք, գյուղ Գետափ, 19-րդ փողոց, 5-րդ փակուղի, թիվ 4 շենք</t>
  </si>
  <si>
    <t>1982թ․</t>
  </si>
  <si>
    <t>Գլաձորի դպրոց</t>
  </si>
  <si>
    <t>ՀՀ Վայոց ձորի մարզ Եղեգնաձոր համայնք ,Գլաձոր բնակավայր փ 33, շ 40</t>
  </si>
  <si>
    <t>Գլաձորի մանկապարտեզ</t>
  </si>
  <si>
    <t>Եղեգնաձոր համայնք, գյուղ Գլաձոր, 33-րդ փողոց, 2-րդ փակուղի, թիվ 2 շենք</t>
  </si>
  <si>
    <t>Մալիշկայի թիվ 2-րդ մանկապարտեզ</t>
  </si>
  <si>
    <t>Եղեգնաձոր համայնք, գյուղ Մալիշկա, Կենտրոնական փողոց, 3-րդ նրբանցք, թիվ 3 շենք</t>
  </si>
  <si>
    <t>ՋԵՐՄՈՒԿ ՀԱՄԱՅՆՔ</t>
  </si>
  <si>
    <t>«Ջերմուկի կրթահամալիր» ՊՈԱԿ</t>
  </si>
  <si>
    <t>ՀՀ Վայոց ձորի մարզ, Ջերմուկ համայնքի, ք․ Ջերմուկ, Ձախափնյակ թաղամաս, 4-րդ փողոց N 16</t>
  </si>
  <si>
    <t>1972թ․</t>
  </si>
  <si>
    <t>«Ջերմուկի Մ. Գորկու անվան թիվ 1 հիմնական դպրոց» ՊՈԱԿ</t>
  </si>
  <si>
    <t>ՀՀ Վայոց ձորի մարզ ք Ջերմուկ փ .Շահումյան   N 7</t>
  </si>
  <si>
    <t>1957թ․</t>
  </si>
  <si>
    <t>«Կեչուտի միջնակարգ դպրոց» ՊՈԱԿ</t>
  </si>
  <si>
    <t>ՀՀ Վայոց ձորի մարզ Ջերմուկ համայնք,բնակավայր Կեչուտ, փ 8, շ 1</t>
  </si>
  <si>
    <t>«Գնդեվազի միջնակարգ դպրոց» ՊՈԱԿ</t>
  </si>
  <si>
    <t>ՀՀ Վայոց ձորի մարզ, Ջերմուկ համայնքի, գ․ Գնդեվազ, 4-րդ փողոց N 2</t>
  </si>
  <si>
    <t>«Ջերմուկ քաղաքի Զատիկ մանկապարտեզ ՆՈՒՀ» ՀՈԱԿ</t>
  </si>
  <si>
    <t>ՀՀ Վայոց ձորի մարզ, Ջերմուկ համայնք, ք․ Ջերմուկ, Ձախափնյակ թաղամաս,  2-րդ փողոց 3</t>
  </si>
  <si>
    <t>1984թ․</t>
  </si>
  <si>
    <t>«Գնդեվազ համայնքի մանկապարտեզ» ՀՈԱԿ</t>
  </si>
  <si>
    <t>ՀՀ Վայոց ձորի մարզ, Ջերմուկ համայնք, գ․ Գնդեվազ, 8-րդ փողոց, 1-ին փակուղի թիվ 3</t>
  </si>
  <si>
    <t>«Շ. Ազնավուրի անվան արվեստի դպրոց» ՀՈԱԿ</t>
  </si>
  <si>
    <t>ՀՀ Վայոց ձորի մարզ, Ջերմուկ համայնք, ք․ Ջերմուկ, Ձախափնյակ թաղամաս,  2-րդ փողոց 3/3</t>
  </si>
  <si>
    <t>1952թ․</t>
  </si>
  <si>
    <t>«Ռ. Մելիքյանի անվան արվեստի դպրոց» ՀՈԱԿ</t>
  </si>
  <si>
    <t>ՀՀ Վայոց ձորի մարզ ք Ջերմուկ Մյասնիկյան փողոց   N 6</t>
  </si>
  <si>
    <t>Մանկական զարգացման կենտրոն</t>
  </si>
  <si>
    <t>ՀՀ Վայոց ձորի մարզ, Ջերմուկ համայնք, ք․ Ջերմուկ, Ձախափնյակ թաղամաս, շենք 27/7</t>
  </si>
  <si>
    <t xml:space="preserve">2002թ․ </t>
  </si>
  <si>
    <t>ՎԱՅՔ  ՀԱՄԱՅՆՔ</t>
  </si>
  <si>
    <t>Վայքի սպորտ դպրոց</t>
  </si>
  <si>
    <t>ՀՀ Վայոց ձորի մարզ Վայք համայնք,ք․ Վայք Չարենցի 6</t>
  </si>
  <si>
    <t>2018թ․</t>
  </si>
  <si>
    <t xml:space="preserve">Վայքի հիմնական դպրոց </t>
  </si>
  <si>
    <t>/պետական/</t>
  </si>
  <si>
    <t>ՀՀ Վայոց ձորի մարզ Վայք համայանք,վայք բնակավայր Ալավերդյան 17</t>
  </si>
  <si>
    <t xml:space="preserve">Վայքի ավագ դպրոց </t>
  </si>
  <si>
    <t>ՀՀ Վայոց ձորի մարզ ,ք. Վայք, Շահումյան փ., շ. 93</t>
  </si>
  <si>
    <t xml:space="preserve"> 2018թ․</t>
  </si>
  <si>
    <t xml:space="preserve">Զառիթափի միջն․ դպրոց </t>
  </si>
  <si>
    <t>ՀՀ Վայոց ձորի մարզ Վայք համայնք, Զառիթափ բնակավայր,փ 8, շ 1</t>
  </si>
  <si>
    <t>2019թ․</t>
  </si>
  <si>
    <t>Մարտիրոսի միջն․ դպրոց</t>
  </si>
  <si>
    <t>ՀՀ Վայոց ձորի մարզ Վայք համայնք Մարտրիոս բնակավայր փ 4,շ. 29</t>
  </si>
  <si>
    <t>Սերսի հիմնական դպրոց</t>
  </si>
  <si>
    <r>
      <t xml:space="preserve"> </t>
    </r>
    <r>
      <rPr>
        <sz val="10"/>
        <color theme="1"/>
        <rFont val="GHEA Grapalat"/>
        <family val="3"/>
      </rPr>
      <t>/պետական/</t>
    </r>
  </si>
  <si>
    <t>ՀՀ Վայոց ձորի մարզ Վայք համայնք, Սերս բնակավայր  փ 8,շ 4</t>
  </si>
  <si>
    <t>Բարձրունու միջն․ դպրոց</t>
  </si>
  <si>
    <t>ՀՀ Վայոց ձորի մարզ Վայք համայնք Բարձրունի  բնակավայր փ 1,շ 7</t>
  </si>
  <si>
    <t xml:space="preserve">Խնձորուտի միջն․ դպրոց/ </t>
  </si>
  <si>
    <t>ՀՀ Վայոց ձորի մարզ Վայք համայնք Խնձորուտ բնակավայր փ 2, շ 9</t>
  </si>
  <si>
    <t>Արտավանի միջնակարգ դպրոց</t>
  </si>
  <si>
    <t>ՀՀ Վայոց ձորի մարզ Վայք համայնք Արտավան բնակավայր, փ 1,շ 5</t>
  </si>
  <si>
    <t xml:space="preserve">Սարավանի հիմնական դպրոց </t>
  </si>
  <si>
    <t>2004թ</t>
  </si>
  <si>
    <t xml:space="preserve">Գոմքի միջն․ դպ-րոց </t>
  </si>
  <si>
    <t>ՀՀ Վայոց ձորի մարզ Վայք համայնք Գոմք բնակավայր փ 1, շ 15</t>
  </si>
  <si>
    <t xml:space="preserve">Հերհերի միջն․ դպրոց </t>
  </si>
  <si>
    <t>ՀՀ Վայոց ձորի մարզ  Վայք համայնք Հերհեր բնակավայր, փ 20 , շ. 4</t>
  </si>
  <si>
    <t xml:space="preserve">Կարմրաշենի հիմն․ դպրոց </t>
  </si>
  <si>
    <t>ՀՀ Վայոց ձորի մարզ Վայք համայնք, Կարմրաշեն բնակավայր փ 2, շ. 2</t>
  </si>
  <si>
    <t xml:space="preserve">Զեդեայի հիմն․ դպրոց </t>
  </si>
  <si>
    <t>ՀՀ Վայոց ձորի մարզ Վայք համայնք, Զեդեա բնակավայր, փ 1, շ. 9</t>
  </si>
  <si>
    <t xml:space="preserve">Արինի հիմն․ դպրոց </t>
  </si>
  <si>
    <t>ՀՀ Վայոց ձորի մարզ Վայք համայնք,Արին բնակավայր,փ․ 6,շ.8</t>
  </si>
  <si>
    <t xml:space="preserve">Ազատեկի միջն․ դպրոց </t>
  </si>
  <si>
    <t>ՀՀ Վայոց ձորի մարզ Վայք համայնք գյուղ Ազատեկ14-րդ փ., շ. 11</t>
  </si>
  <si>
    <t>Վայքի թիվ 1 մանկապարտեզ</t>
  </si>
  <si>
    <t>/ համայնքային/</t>
  </si>
  <si>
    <t>ՀՀ Վայոց ձորի մարզ ք․ Վայք, փ. Ա․ Թովմասյան, շ. 4</t>
  </si>
  <si>
    <t>2017թ․</t>
  </si>
  <si>
    <t xml:space="preserve">Վայքի թիվ 3 մանկապարտեզ </t>
  </si>
  <si>
    <t>ՀՀ Վայոց ձորի մարզ ք․Վայք, փ․ Ալավերդյան, շ․ 54</t>
  </si>
  <si>
    <t xml:space="preserve">Զառիթափի մանկապարտեզ </t>
  </si>
  <si>
    <t>ՀՀ Վայոց ձորի մարզ Վայք համայնք բնակավայր Զառիթափ 7-րդ փ․, շ․ 14</t>
  </si>
  <si>
    <t>ՎԱՐՉԱԿԱՆ, ՄՇԱԿՈՒԹԱՅԻՆ/ ՎԱՅՈՑ ՁՈՐ</t>
  </si>
  <si>
    <t>Խաչիկ բնակավայրի մշակույթի տուն</t>
  </si>
  <si>
    <t>ՀՀ Վայոց ձորի մարզ Արենի համայնք Խաչիկ բնակավայր գյուղամիջյան հրապարակ շենք 2</t>
  </si>
  <si>
    <t>1953թ</t>
  </si>
  <si>
    <t>վթարային երրորդ կարգ</t>
  </si>
  <si>
    <t>Աղավնաձոր բնակավայրի մշակույթի տուն</t>
  </si>
  <si>
    <t>ՀՀ Վայոց ձորի մարզ Արենի համայնք Աղավնաձոր բնակավայր 22 փ շենք 3</t>
  </si>
  <si>
    <t>Վարչական շենք, բուժ կետ</t>
  </si>
  <si>
    <t>ՀՀ Վայոց ձորի մարզ Արենի համայնք  փ․,3 շ․ 41</t>
  </si>
  <si>
    <t>Արենի բնակավայրի մարզադահլիճ     (մի հատվածը օգտագործվում է որպես համայնքապետարանի շենք)</t>
  </si>
  <si>
    <t>ՀՀ Վայոց ձորի մարզ Արենի համայնք Արենի բնակավայր 15 փ շենք 3</t>
  </si>
  <si>
    <t>2013թ</t>
  </si>
  <si>
    <t>Արենի բնակավայրի մշակույթի տուն</t>
  </si>
  <si>
    <t>ՀՀ Վայոց ձորի մարզ Արենի համայնք Արենի բնակավայր 3 փ շենք 16</t>
  </si>
  <si>
    <t>Արփի բնակավայրի Հանդիսությունների սրահ</t>
  </si>
  <si>
    <t>ՀՀ Վայոց ձորի մարզ Արենի համայնքի Արփի բնակավայր Երևանյան խճուղի 1 նրբ շենք 1</t>
  </si>
  <si>
    <t>1967թ, 2018թ</t>
  </si>
  <si>
    <t>Ագարակաձոր բնակավայրի վարչական շենք</t>
  </si>
  <si>
    <t>ՀՀ Վայոց ձորի մարզ Արենի համայնք Ագարակաձոր բնակավայր 3 փ շենք 3</t>
  </si>
  <si>
    <t>1960թ</t>
  </si>
  <si>
    <t>ընդգրկված չէ, նախատեսվել է մեկ սենյակի և դահլիճի վերանորոգում</t>
  </si>
  <si>
    <t>Աղավնաձոր բնակավայրի վարչական շենք</t>
  </si>
  <si>
    <t>ՀՀ Վայոց ձորի մարզ Արենի համայնք Աղավնաձոր բնակավայր 2 փ 1 փկղ շենք 3</t>
  </si>
  <si>
    <t>Չիվա բնակավայրի մշակույթի տուն</t>
  </si>
  <si>
    <t xml:space="preserve">ՀՀ Վայոց ձորի մարզ Արենի համայնք Չիվա բնակավայր 2 փ 4 նրբ շենք 2 </t>
  </si>
  <si>
    <t>ընդգրկված է, հիմնանորոգման ընթացքում է</t>
  </si>
  <si>
    <t>Ելփին բնակավայրի Մշակույթի տուն</t>
  </si>
  <si>
    <t>ՀՀ Վայոց ձորի մարզ Արենի համայնք Ելփին բնակավայր 1 փ 3 փկղ շենք 2</t>
  </si>
  <si>
    <t>Ագարակաձոր բնակավայրի Մշակույթի տուն</t>
  </si>
  <si>
    <t>Ռինդ բնակավայր, Մշակույթի տուն</t>
  </si>
  <si>
    <t xml:space="preserve">ՀՀ Վայոց ձորի մարզ Արենի համայնք Ռինդ բնակավայր 2 փ շենք 3 </t>
  </si>
  <si>
    <t xml:space="preserve">Թառաթումբի մշակույթի տուն </t>
  </si>
  <si>
    <t>Վայոց ձորի մարզ, Եղեգիս համայնք, բն.Թառաթումբ  փ.2, շ2</t>
  </si>
  <si>
    <t>2009թ․</t>
  </si>
  <si>
    <t xml:space="preserve">Աղնջաձորի մշակույթի տուն </t>
  </si>
  <si>
    <t>Վայոց ձորի մարզ, Եղեգիս համայնք, բն.Աղնջաձոր փ.3, շ1</t>
  </si>
  <si>
    <t>1985թ․</t>
  </si>
  <si>
    <t>իրականացվել է մասնակի վերանորոգում</t>
  </si>
  <si>
    <t xml:space="preserve">Արտաբույնքի մշակույթի տուն </t>
  </si>
  <si>
    <t>Վայոց ձորի մարզ, Եղեգիս համայնք, բն.Արտաբույնք  փ.1, շ4</t>
  </si>
  <si>
    <t xml:space="preserve"> Հորբատեղի մշակույթի տուն </t>
  </si>
  <si>
    <t>Վայոց ձորի մարզ, Եղեգիս համայնք, բն. Հորբատեղ  փ.կենտրոնական 16</t>
  </si>
  <si>
    <t xml:space="preserve">Վարդահովիտ մշակույթի տուն </t>
  </si>
  <si>
    <t>Վայոց ձորի մարզ, Եղեգիս համայնք, բն.Վարդահովիտ  փ.8, շ11/1</t>
  </si>
  <si>
    <t>Եղեգնաձորի մշակույթի տուն</t>
  </si>
  <si>
    <t xml:space="preserve">ՀՀ Վայոց ձորի մարզ, Եղեգնաձոր համայնք, Մոմիկի 1 </t>
  </si>
  <si>
    <t>Գետափի մշակույթի տուն</t>
  </si>
  <si>
    <t>ՀՀ Վայոց ձորի մարզ Եղեգնաձոր համայնք, բն&gt;Գետափ,  փ․,19, շ․ 1/Ա</t>
  </si>
  <si>
    <t>1979թ</t>
  </si>
  <si>
    <t>Վերնաշենի մշակույթի տուն</t>
  </si>
  <si>
    <t>ՀՀ Վայոց ձորի մարզ Եղեգնաձոր համայնք, բն,Վերնաշեն, փ. Թանահատի  19, շ․ 56/2</t>
  </si>
  <si>
    <t>Մալիշկայի մշակույթի տուն</t>
  </si>
  <si>
    <t>ՀՀ Վայոց ձորի մարզ Եղեգնաձոր համայնք, բն,Մալիշկա, փ. 1,   շ․ 2</t>
  </si>
  <si>
    <t>Գ․ Կեչուտ մշակույթի տուն</t>
  </si>
  <si>
    <t>ՀՀ Վայոց ձորի մարզ, Ջերմուկ համայնք, գ․ Կեչուտ, 8–րդ փողոց, 1-ին փակուղի N 3</t>
  </si>
  <si>
    <t>1981թ․</t>
  </si>
  <si>
    <t>Ջերմուկ համայնքի մարզամշակութային Կենտրոնի գրադարան</t>
  </si>
  <si>
    <t>ՀՀ Վայոց ձորի մարզ, Ջերմուկ համայնք, ք․ Ջերմուկ, Ձախափնյակ թաղամաս,  2-րդ փողոց N 3/4</t>
  </si>
  <si>
    <t xml:space="preserve">1984թ․ </t>
  </si>
  <si>
    <t>Ջերմուկ համայնքի մարզամշակութային Կենտրոնի մարզադահլիճ</t>
  </si>
  <si>
    <t>ՀՀ Վայոց ձորի մարզ ք․ Ջերմուկ Ազատամարտիկների փողոց           N 16/45</t>
  </si>
  <si>
    <t>Ջերմուկ համայնքի մարզամշակութային Կենտրոն,ՀՈԱԿ</t>
  </si>
  <si>
    <t>ՀՀ Վայոց ձորի մարզ ք․ Ջերմուկ Շահումյան փողոց   N 7/1</t>
  </si>
  <si>
    <t>Ջերմուկի պատկերասրահ</t>
  </si>
  <si>
    <t>ՀՀ Վայոց ձորի մարզ, Ջերմուկ համայնք, ք․ Ջերմուկ, Չարենցի փողոց N 1</t>
  </si>
  <si>
    <t>1949թ․</t>
  </si>
  <si>
    <t>ՀՀԿԳՄՍ նախարարություն</t>
  </si>
  <si>
    <t xml:space="preserve">Վայքի մշակույթի տուն </t>
  </si>
  <si>
    <t>ՀՀ Վայոց ձորի մարզ, Վայք համայնք,ք․ Վայք Ա․Թովմասյան 1</t>
  </si>
  <si>
    <t xml:space="preserve">«ՄՍԿ» ՀՈԱԿ 
</t>
  </si>
  <si>
    <t>ՀՀ Վայոց ձորի մարզ, Վայք համայնք,ք․ Վայք Ալավերդյան 15</t>
  </si>
  <si>
    <t>2016թ․</t>
  </si>
  <si>
    <t>Սարավանի մշակույթի տուն</t>
  </si>
  <si>
    <t>ՀՀ Վայոց ձորի մարզ Վայք համայնք, Սարավան բնակավայր,1-ին փ․ ,շ․ 1</t>
  </si>
  <si>
    <t>2015թ․</t>
  </si>
  <si>
    <t>ԱՌՈՂՋԱՊԱՀԱԿԱՆ/ՎԱՅՈՑ ՁՈՐ</t>
  </si>
  <si>
    <t>Ագարակաձոր բնակավայրի Բուժկետ</t>
  </si>
  <si>
    <t>բնակավայր Ագարակաձոր  3-րդ փ․ 3-րդ տուն</t>
  </si>
  <si>
    <t>Արենիի ԱԱՊԿ</t>
  </si>
  <si>
    <t xml:space="preserve"> բնակավայր  Արենի  3-րդ փողոց41/1 շենք</t>
  </si>
  <si>
    <t>2008թ</t>
  </si>
  <si>
    <t>Ռինդ բնակավայր,  Ռինդի ԲՄԿ</t>
  </si>
  <si>
    <t xml:space="preserve">բնակավայր Ռինդ   3-րդ փ․ 4/3 շենք </t>
  </si>
  <si>
    <t>Աղավնաձորի ԱԱՊԿ</t>
  </si>
  <si>
    <t>բնակավայր Աղավնաձոր, փող․ 31/1</t>
  </si>
  <si>
    <t>Եղեգնաձորի հիվանդանոց /Եղեգնաձորի ԲԿ ՓԲԸ/</t>
  </si>
  <si>
    <t xml:space="preserve">ք. Եղեգնաձոր,  Վայքի  1 </t>
  </si>
  <si>
    <t>«Ջերմուկի առողջության կենտրոն» ՓԲԸ–ի շենք</t>
  </si>
  <si>
    <t>Ք.Ջերմուկ Մաշտոցի 4 փակուղի3/3</t>
  </si>
  <si>
    <t>Վայքի բուժ․ միավորում</t>
  </si>
  <si>
    <t>Ք. Վայք,  Շահումյան 91</t>
  </si>
  <si>
    <t>2014թ․</t>
  </si>
  <si>
    <t xml:space="preserve">Զառիթափի ԱԱՊԿ </t>
  </si>
  <si>
    <t>բնակավայր Զառիթափ  3-րդ փող․ 33 շենք</t>
  </si>
  <si>
    <t>Վայոց Ձորի մարզպետի աշխատակազմ/համայնքի ղեկավար</t>
  </si>
  <si>
    <t xml:space="preserve">Արմավիրի  մարզպետի աշխատակազմ </t>
  </si>
  <si>
    <t>ԱՐԱԳԱԾՈՏՆԻ  ՄԱՐԶ</t>
  </si>
  <si>
    <t>ԿՐԹԱԿԱՆ/ԱՐԱԳԱԾՈՏՆ</t>
  </si>
  <si>
    <t>ԱԼԱԳՅԱԶ  ՀԱՄԱՅՆՔ</t>
  </si>
  <si>
    <t xml:space="preserve">Ալագյազի Շ. Մհոյանի անվան միջնակարգ դպրոց </t>
  </si>
  <si>
    <t>գ․ Ալագյազ, 2-րդ փողոց, շենք 16</t>
  </si>
  <si>
    <t>2006թ․</t>
  </si>
  <si>
    <t>Արագածոտնի  մարզպետի աշխատակազմ/համայնքի ղեկավար</t>
  </si>
  <si>
    <t>Ջամշլուի հիմնական դպրոց</t>
  </si>
  <si>
    <t>գ․ Ջամշլու, 3-րդ փողոց, շենք 3</t>
  </si>
  <si>
    <t>1991թ</t>
  </si>
  <si>
    <t xml:space="preserve">Սիփանի Ֆերիկե Ուսըվի անվան միջնակարգ դպրոց </t>
  </si>
  <si>
    <t>գ․ Սիփան, 4- րդ փողոց, շենք 13</t>
  </si>
  <si>
    <t>1969թ</t>
  </si>
  <si>
    <t>Սադունցի Ս. Մուրադովի անվան հիմնական դպրոց</t>
  </si>
  <si>
    <t>գ․ Սադունց 2-դ փող.շենք 5</t>
  </si>
  <si>
    <t>1989թ.</t>
  </si>
  <si>
    <t>Ճարճակիսի միջնակարգ դպրոց</t>
  </si>
  <si>
    <t>գ․ Ճարճակիս, 13-րդ փողոց,1-ին փակուղի  շենք 6</t>
  </si>
  <si>
    <t>Միջնատունի հիմնական դպրոց</t>
  </si>
  <si>
    <t>գ․ Միջնատուն, 1-ին փողոց, շենք 1</t>
  </si>
  <si>
    <t>Շենկանի  հիմնական դպրոց</t>
  </si>
  <si>
    <t>գ․ Շենկանի, 5-րդ փողոց, շենք 2</t>
  </si>
  <si>
    <t>Կանիաշիրի հիմնական դպրոց</t>
  </si>
  <si>
    <t>գ․ Կանիաշիր, 1-ին փողոց,շենք 28</t>
  </si>
  <si>
    <t>Միրաքի հիմնական դպրոց</t>
  </si>
  <si>
    <t>գ․ Միրաք, 1-ին փողոց, շենք 58</t>
  </si>
  <si>
    <t>1994թ</t>
  </si>
  <si>
    <t>Ռյա - Թազայի Ամինե Ավդալի անվան միջնակարգ դպրոց</t>
  </si>
  <si>
    <t>գ․ Ռյա-Թազա, 4-րդ փողոց շենք 18</t>
  </si>
  <si>
    <t xml:space="preserve">Ավշենի Մաքսիմ Շամոյանի անվան հիմնական դպրոց </t>
  </si>
  <si>
    <t>գ․ Ավշեն, 1-ին փողոց, շենք 6</t>
  </si>
  <si>
    <t>2003թ</t>
  </si>
  <si>
    <t>ԱՇՏԱՐԱԿ ՀԱՄԱՅՆՔ</t>
  </si>
  <si>
    <t xml:space="preserve">Աշտարակի Ն.Աշտարակեցու անվան թիվ 1 հիմնական դպրոց </t>
  </si>
  <si>
    <t>ք.Աշտարակ,Պ.Պռոշյան 14</t>
  </si>
  <si>
    <t>երկհարկանի և եռահարկանի</t>
  </si>
  <si>
    <t>թեքահարթակներ`3%,  տարածքի և անցուղիների մատչելիություն՝ 3%,</t>
  </si>
  <si>
    <t xml:space="preserve">Աշտարակի Ս. Շահազիզի անվան թիվ 2 հիմնական դպրոց </t>
  </si>
  <si>
    <t>ք.Աշտարակ, Ալազանի 10</t>
  </si>
  <si>
    <t>1937թ</t>
  </si>
  <si>
    <t>երկահրկանի</t>
  </si>
  <si>
    <t xml:space="preserve"> տարածքի և անցուղիների մատչելիություն՝ 5%</t>
  </si>
  <si>
    <t xml:space="preserve">2023թ. Վերակառուցվել է դպրոցի նիստերի դահլիճը, տարածքը բարեկարգվել է </t>
  </si>
  <si>
    <t xml:space="preserve">Աշտարակի Պ. Պռոշյանի անվան թիվ 3 հիմնական դպրոց </t>
  </si>
  <si>
    <t>ք.Աշտարակ, Չարենցի 1</t>
  </si>
  <si>
    <t xml:space="preserve">թեքահարթակ 3% , տարածքի և անցուղիների մատչելիություն՝ 5%, </t>
  </si>
  <si>
    <t>2023թ. Կառուցվել է նախակրթարան</t>
  </si>
  <si>
    <t xml:space="preserve">Աշտարակի Գր. Ղափանցյանի  անվան թիվ 4 հիմնական դպրոց </t>
  </si>
  <si>
    <t>ք.Աշտարակ, Նարեկացու 79</t>
  </si>
  <si>
    <t>թեքահարթակներ`2.%,</t>
  </si>
  <si>
    <t>2023թ. Վերակառուցվել է դպրոցի նիստերի դահլիճը, կառուցվել է թեքահարթակ</t>
  </si>
  <si>
    <t>Աշտարակի Ն․Սիսակայնի անվան թիվ  5 ավագ դպրոց</t>
  </si>
  <si>
    <t>Հիմնական հասցե՝ ք.Աշտարակ, Տ,Մեծի 99 Ժամանակավոր հասցե՝ ք.Աշտարակ,Պ.Պռոշյան 14</t>
  </si>
  <si>
    <t>գտնվում է հիմնանորոգման  փուլում</t>
  </si>
  <si>
    <t>&lt;&lt;Աշտարակ համայնքի թիվ 3 Հովիկ մանկապարտեզ&gt;&gt; ՀՈԱԿ</t>
  </si>
  <si>
    <t xml:space="preserve">ք․ Աշտարակ, Արտակի փ․ շենք15 </t>
  </si>
  <si>
    <t>1960-ական</t>
  </si>
  <si>
    <t>&lt;&lt;Աշտարակ համայնքի թիվ 2 Արևիկ մանկապարտեզ&gt;&gt; ՀՈԱԿ</t>
  </si>
  <si>
    <t>ք․ Աշտարակ, Ա․ Մանուկյան փ․ թիվ 13 մանկապարտեզ</t>
  </si>
  <si>
    <t>&lt;&lt;Աշտարակ համայնքի թիվ 1 Մանուշակ մանկապարտեզ&gt;&gt; ՀՈԱԿ</t>
  </si>
  <si>
    <t>ք․Աշտարակ, Ա․ Ղափանցյան փ․ թիվ 1 մանկապարտեզ</t>
  </si>
  <si>
    <t>1970-ական</t>
  </si>
  <si>
    <t>&lt;&lt;Աշտարակ համայնքի թիվ 5 Արաքս Մուրադյանի անվան մանկապարտեզ&gt;&gt; ՀՈԱԿ</t>
  </si>
  <si>
    <t>ք․ Աշտարակ, Պռոշյան փ․ թիվ 10 մանկապարտեզ</t>
  </si>
  <si>
    <t>&lt;&lt;Աշտարակի թիվ 4 Հասմիկ մանկապարտեզ&gt;&gt; ՀՈԱԿ</t>
  </si>
  <si>
    <t>ք․ Աշտարակ, Ն․ Աշտարակեցու 80</t>
  </si>
  <si>
    <t>գտնվում է հիմնանորոգման փուլում</t>
  </si>
  <si>
    <t>ընդգրկված է , հիմնանորոգվում է</t>
  </si>
  <si>
    <t>Օրգովի Արբի Թրպանճյանի անվան միջնակարգ դպրոց</t>
  </si>
  <si>
    <t>գ․ Օրգով, 2-րդ փողոց, շենք  1</t>
  </si>
  <si>
    <t xml:space="preserve"> 0%, </t>
  </si>
  <si>
    <t>2021թ.վերանորոգվել է սպորտ դահլիճը</t>
  </si>
  <si>
    <t>Արուճի միջնակարգ դպրոց</t>
  </si>
  <si>
    <t>գ․ Արուճ, 3-րդ փողոց, շենք 1</t>
  </si>
  <si>
    <t>2018-2023թթ․ շահագործվող օբյեկտը ընդգրկված չի եղել վերակառուցման կամ կառուցման ծրագրերում</t>
  </si>
  <si>
    <t>Նոր Երզնկայի միջնակարգ դպրոց</t>
  </si>
  <si>
    <t>գ․ Նոր Երզնկա, 2-րդ փողոց, շենք 47</t>
  </si>
  <si>
    <t>1968թ․</t>
  </si>
  <si>
    <t xml:space="preserve"> տարածքի և անցուղիների մատչելիություն՝ 5%,</t>
  </si>
  <si>
    <t>2019թ.  Սանհանգույցի վերանորոգում,  Սպորտդահլիճի պատուհանների փոխարինում,  Դռների փոխարինում, 2021թ. Տանիքի վերանորոգում, 2023թ. Գրադարանի վերանորոգում</t>
  </si>
  <si>
    <t>&lt;&lt;Աշտարակ համայնքի Նոր Երզնկայի թիվ 6 մանկապարտեզ&gt;&gt; ՀՈԱԿ</t>
  </si>
  <si>
    <t>Նոր Երզնկա 30 մանկապարտեզ</t>
  </si>
  <si>
    <t xml:space="preserve">թեքահարթակներ`5%, լուսավորություն՝10%, </t>
  </si>
  <si>
    <t>&lt;&lt;Աշտարակ համայնքի Կոշի թիվ 17 Կվաշ մանկապարտեզ&gt;&gt; ՀՈԱԿ</t>
  </si>
  <si>
    <t>գ․ Կոշ, 13փ․ 10 մանկապարտեզ</t>
  </si>
  <si>
    <t>1974թ․</t>
  </si>
  <si>
    <t>Կոշի միջնակարգ դպրոց</t>
  </si>
  <si>
    <t>գ․ Կոշ,տարական մասնաշենք  1-ին փողոց շենք 17, գլխավոր մասնաշենք՝13-րդ փողոց շենք 12</t>
  </si>
  <si>
    <t>գլխավոր մասնաշենք1987թ․ՙտարրական մասնաշենք 1950թ</t>
  </si>
  <si>
    <t>թեքահարթակներ`2%,,տարածքի և անցուղիների մատչելիություն՝ 5%</t>
  </si>
  <si>
    <t>Գլխավոր մասնաշենք 2023 թ. գազաֆիկացում ,Դասասենյակների պատերի և առաստաղների սվաղում գիպսոնիտով ,հարթեցում ծեփամածիկով և լատեքսային ներկում:Մանրահատակի հղկում և լաքապատում:Տարրական մասնաշենք 2021թգազաֆիկացում,2021թսպորտդահլիճի վերանորոգում:</t>
  </si>
  <si>
    <t xml:space="preserve">Սասունիկի Գ. Չաուշի անվան միջնակարգ դպրոց </t>
  </si>
  <si>
    <t>ժամանակավոր հասցե՝ք.Աշտարակ, Նարեկացու 79</t>
  </si>
  <si>
    <t>լավ /նորակառույց/</t>
  </si>
  <si>
    <t>կառուցման փուլում է</t>
  </si>
  <si>
    <t>2023թ–ից սկսվել են կառուցման աշխատանքները</t>
  </si>
  <si>
    <t>&lt;&lt;Աշտարակ համայնքի Սասունիկի թիվ 7 Արմինե Կարապետիի անվան մանկապարտեզ&gt;&gt; ՀՈԱԿ</t>
  </si>
  <si>
    <t>գ․ Սասունիկ 27 փ․ 1-ին մանկապարտեզ</t>
  </si>
  <si>
    <t>Կարինի միջնակարգ դպրոց</t>
  </si>
  <si>
    <t>գ․ Կարին, 12-րդ փողոց, շենք 1</t>
  </si>
  <si>
    <t>1996թ․</t>
  </si>
  <si>
    <t>2022թ-ին վերանորոգվել է սանհանգույցը և փոխարինվել է պատուհանները</t>
  </si>
  <si>
    <t>Օշականի Փ. Բաբկենյանի անվան հիմնական դպրոց</t>
  </si>
  <si>
    <t>գ․ Օշական, Ձախափ 1</t>
  </si>
  <si>
    <t>2005թ․</t>
  </si>
  <si>
    <t>2021-2022թթ-ին փոխարինվել է դպրոցի պատուհանները</t>
  </si>
  <si>
    <t>Օշականի Մ. Մաշտոցի անվան միջնակարգ դպրոց</t>
  </si>
  <si>
    <t>գ․ Օշական, Դպրոցականների 34</t>
  </si>
  <si>
    <t>1969թ․</t>
  </si>
  <si>
    <t>եռահարկ/երկհարկանի</t>
  </si>
  <si>
    <t>տարածքի մատչելիություն 3%,թեքահահարթակներ 1%,</t>
  </si>
  <si>
    <t>2018դահլիճ,մարզադահլիճ/համահայկական հիմնադրամ/,2020թ 2-րդ մասնաշենք-/7դասասենյակ,1միջանցք/,2019-2020տանիք,մարզադահլիճ</t>
  </si>
  <si>
    <t>&lt;&lt;Աշտարակ համայնքի Օշականի թիվ 8 Անահիտ մսուր-մանկապարտեզ&gt;&gt; ՀՈԱԿ</t>
  </si>
  <si>
    <t>գ․ Օշական, Դպրոցական փ․ 24 մանկապարտեզ</t>
  </si>
  <si>
    <t>&lt;&lt;Աշտարակ համայնքի Օշականի թիվ 9 Գայանե մսուր-մանկապարտեզ&gt;&gt; ՀՈԱԿ</t>
  </si>
  <si>
    <t>գ․ Օշական, Մաշտոցի փ․ թիվ 130 մսուր-մանկապարտեզ</t>
  </si>
  <si>
    <t>Ոսկեվազի Երվանդ Դանիելյանի անվան միջնակարգ դպրոց</t>
  </si>
  <si>
    <t>գ․ Ոսկեվազ, Արագածի 8</t>
  </si>
  <si>
    <t>1971թ․</t>
  </si>
  <si>
    <t>երկհարկանի/եռահարկ</t>
  </si>
  <si>
    <t>թեքահարթակներ`5%,տարածքի և անցուղիների մատչելիություն՝ 5%,</t>
  </si>
  <si>
    <t>2023թ միջանցքների վերանորոգում և սանհանգույցների կառուցում</t>
  </si>
  <si>
    <t>&lt;&lt;Աշտարակ համայնքի Ոսկեվազի թիվ 10 Ռոսաննա Մալճյանի անվան մսուր-մանկապարտեզ&gt;&gt; ՀՈԱԿ</t>
  </si>
  <si>
    <t>գ․ Ոսկեվազ, Արագածի փ․ 11-րդ նրբանցք</t>
  </si>
  <si>
    <t>1983թ․</t>
  </si>
  <si>
    <t>Փարպիի Ղ.Փարպեցու անվան միջնակարգ դպրոց</t>
  </si>
  <si>
    <t>գ․ Փարպի, Մկրտիչ Ներսիսյան 12</t>
  </si>
  <si>
    <t xml:space="preserve">2022թ. Վերանորոգվել դպրոցի սպորտ դահլիճը </t>
  </si>
  <si>
    <t>&lt;&lt;Աշտարակ համայնքի Փարպիի թիվ 11 Գագիկ Յոլչյանի անվան մանկապարտեզ&gt;&gt; ՀՈԱԿ</t>
  </si>
  <si>
    <t>գ․ Փարպի, Դ․ Տեր-Մկրտչյան փ․ 15 մանկապարտեզ</t>
  </si>
  <si>
    <t>1978թ․</t>
  </si>
  <si>
    <t>Ուջանի զորավար Անդրանիկի անվան միջնակարգ դպրոց</t>
  </si>
  <si>
    <t>գ․ Ուջան, Զ.Անդրանիկի 29</t>
  </si>
  <si>
    <t xml:space="preserve">թեքահարթակներ` 2%,տարածքի և անցուղիների մատչելիություն՝ 5 %, </t>
  </si>
  <si>
    <t>2022թ. Կառուցվել է դպրոցի ջեռուցման համակարգը</t>
  </si>
  <si>
    <t>&lt;&lt;Աշտարակ համայնքի Ուջանի թիվ 16 Հովիտ մանկապարտեզ&gt;&gt; ՀՈԱԿ</t>
  </si>
  <si>
    <t>գ․ Ուջան, Անդրանիկի փ․ 10 փկղ, 4 մանկապարտեզ</t>
  </si>
  <si>
    <t>Կարբիի Վահան Թեքեյանի անվան միջնակարգ դպրոց</t>
  </si>
  <si>
    <t>գ․ Կարբի, 1-ին փողոց, 1-ին նրբանցք</t>
  </si>
  <si>
    <t>1973թ․</t>
  </si>
  <si>
    <t>թեքահարթակներ` 2%,տարածքի և անցուղիների մատչելիություն՝ 5 %, առանձնացված սանհանգույցներ բոլոր հարկաբաժիններում՝ 5%</t>
  </si>
  <si>
    <t>2020-2021թթ-ին վերանորգվել սանհանգույցները,կառուցվել է 1 թեքահարթակ</t>
  </si>
  <si>
    <t>&lt;&lt;Աշտարակ համայնքի Կարբիի թիվ 12 Երեքնուկ մանկապարտեզ&gt;&gt; ՀՈԱԿ</t>
  </si>
  <si>
    <t>գ․ Կարբի, 3փ․, 2 փկղ, 1 մանկապարտեզ</t>
  </si>
  <si>
    <t>Օհանավանի Ա. Ավետիսյանի անվան միջնակարգ դպրոց</t>
  </si>
  <si>
    <t>գ․ Օհանավան, 6-րդ փողոց, 2-րդ փակուղի, շենք 6</t>
  </si>
  <si>
    <t>1959թ․</t>
  </si>
  <si>
    <t>լավ /հիմնանորոգված/</t>
  </si>
  <si>
    <t>թեքահարթակներ`5%, հատուկ բազրիքներ 5% վերելակ՝ 30%,տարածքի և անցուղիների մատչելիություն՝ 5%, առաջին մասնաշենքում առանձնացված սանհանգույցներ բոլոր հարկաբաժիններում՝ 20%, երկրորդ մասնաշենքում 0%</t>
  </si>
  <si>
    <t xml:space="preserve">2021/2023 հիմնանորոգվել  և կառուցվել է  նոր մասնաշենք </t>
  </si>
  <si>
    <t>&lt;&lt;Աշտարակ համայնքի Օհանավանի թիվ 13 Մակու մանկապարտեզ&gt;&gt; ՀՈԱԿ</t>
  </si>
  <si>
    <t>գ․ Օհանավան, 4փ․, շ 62</t>
  </si>
  <si>
    <t>Աղձքի միջնակարգ դպրոց</t>
  </si>
  <si>
    <t>գ․ Աղձք, 1-ին փողոց, շենք 7</t>
  </si>
  <si>
    <t>2020թ. Հիմնանորգվել է դպրոցի սպորտ դահլիճը</t>
  </si>
  <si>
    <t>&lt;&lt;Աշտարակ համայնքի Աղձքի թիվ 14 Զանգակ մսուր-մանկապարտեզ&gt;&gt; ՀՈԱԿ</t>
  </si>
  <si>
    <t>գ․ Աղձք, 1 փ․ 7/2</t>
  </si>
  <si>
    <t>ոչ</t>
  </si>
  <si>
    <t>Բյուրականի Հ. Թումանյանի անվան միջնակարգ դպրոց</t>
  </si>
  <si>
    <t>գ․ Բյուրական, 1-ին փողոց,1-ին փակուղի, շենք 1</t>
  </si>
  <si>
    <t>1979թ․</t>
  </si>
  <si>
    <t>Արագածոտնի միջնակարգ դպրոց</t>
  </si>
  <si>
    <t>գ․ Արագածոտն, 3 փողոց, 40</t>
  </si>
  <si>
    <t>միահարկ/եռահարկ</t>
  </si>
  <si>
    <t>տարածքի և անցուղիների մատչելիություն՝ 5%,</t>
  </si>
  <si>
    <t>2018թ-ին վերանորոգվել է դպրոցի տանիքը, 2021-22թթ-ին վերանորոգվել են երկու մասնաշենքերի սանհանգույցները</t>
  </si>
  <si>
    <t>&lt;&lt;Աշտարակ համայնքի Արագածոտնի թիվ 18 մանկապարտեզ&gt;&gt; ՀՈԱԿ</t>
  </si>
  <si>
    <t>գյուղ Արագածոտն 2-րդ փողոց թիվ 2 մանկապարտեզ</t>
  </si>
  <si>
    <t>2020թ հիմնանորոգվել է մանկապարտեզի շենքը</t>
  </si>
  <si>
    <t>Ուշիի Նիկոլ Աղբալյանի անվան միջնակարգ դպրոց</t>
  </si>
  <si>
    <t>գ․ Ուշի, 10-րդ փողոց,շենք  6</t>
  </si>
  <si>
    <t>1967թ․</t>
  </si>
  <si>
    <t>2021թ. Վերանորոգվել է դպրոցի սպորտ դահլիճը</t>
  </si>
  <si>
    <t>Ուշիի մանկապարտեզ</t>
  </si>
  <si>
    <t>գյուղ Ուշի 4-րդ փողոց թիվ 3</t>
  </si>
  <si>
    <t xml:space="preserve">Լեռնարոտի Գ.Միքայելյանի անվան միջնակարգ դպրոց </t>
  </si>
  <si>
    <t xml:space="preserve">գ․ Լեռնարոտ, 1-ին փողոց, շենք 13/1 </t>
  </si>
  <si>
    <t xml:space="preserve">2021-2022                                                 7 դասասենյակների նորոգում </t>
  </si>
  <si>
    <t>Ագարակի Տ. Թերլեմեզյանի անվան միջնակարգ դպրոց</t>
  </si>
  <si>
    <t>գ․ Ագարակ, 4-րդ փողոց, շենք 2</t>
  </si>
  <si>
    <t>1956թ․</t>
  </si>
  <si>
    <t xml:space="preserve">թեքահարթակներ`5%,տարածքի և անցուղիների մարտչելիություն՝ 5%, </t>
  </si>
  <si>
    <t>2021թ-ին կառուցվել է թեքահարթակ</t>
  </si>
  <si>
    <t xml:space="preserve">Բազմաղբյուրի Ն. Սաֆարյանի անվան միջնակարգ դպրոց </t>
  </si>
  <si>
    <t>գ․ Բազմաղբյուր, 5-րդ փողոց, շենք 19</t>
  </si>
  <si>
    <t xml:space="preserve">տարածքի և անցուղիների մատչելիություն՝ 5%, </t>
  </si>
  <si>
    <t>Արտաշավանի Գ. Ասատրյանի անվան միջնակարգ դպրոց</t>
  </si>
  <si>
    <t>գ․ Արտաշավան, 2-րդ փողոց, շենք 7</t>
  </si>
  <si>
    <t xml:space="preserve">թեքահարթակներ`5%,տարածքի և անցուղիների մատչելիություն՝ 5%, </t>
  </si>
  <si>
    <t>2020թ. Ամբողջությամբ վերանորոգվել է դպրոցի տանիքը, 2023թ.ից վերանորոգվում է դպրոցի սպորտ դահլիճը՝ընթացքի մեջ է</t>
  </si>
  <si>
    <t>Արտաշավանի &lt;&lt;Կակաչ&gt;&gt; մանկապարտեզ</t>
  </si>
  <si>
    <t>գյուղ Արտաշավան 2-րդ փողաց 2-րդ շենք</t>
  </si>
  <si>
    <t>լավ, հիմնանորոգված</t>
  </si>
  <si>
    <t>Ղազարավանի միջնակարգ դպրոց</t>
  </si>
  <si>
    <t>գ․ Ղազարավան, 1-ին փողոց, շենք 5/1</t>
  </si>
  <si>
    <t>թեքահարթակներ`2%,</t>
  </si>
  <si>
    <t xml:space="preserve">2022թ, կառուցվել է դպրոցի սանհանգույցները:Վերանորոգվել է համակրգչային սենյակը            2023թ-ին  վերանորոգվել է դահլիճը, </t>
  </si>
  <si>
    <t>Նոր  Ամանոսի միջնակարգ դպրոց</t>
  </si>
  <si>
    <t>գ․ Նոր Ամանոս, 2-րդ փողոց, շենք 2</t>
  </si>
  <si>
    <t xml:space="preserve">Նոր Ամանոսի մանկապարտեզ Կոշի &lt;&lt;Կվաշ &gt;&gt;  մանկապարտեզի մասնաճյուղ </t>
  </si>
  <si>
    <t>գյուղ Նոր Ամանոս 1-ին փողոց 4-րդ շենք</t>
  </si>
  <si>
    <t>2020թ․</t>
  </si>
  <si>
    <t>2021թ. Կառուցվել է նոր մասնաշենք</t>
  </si>
  <si>
    <t>ԱՊԱՐԱՆ ՀԱՄԱՅՆՔ</t>
  </si>
  <si>
    <t xml:space="preserve">Ապարանի Վ. Եղիազարյանի անվան թիվ 1 հիմնական դպրոց </t>
  </si>
  <si>
    <t>ք.Ապարան,Գարեգին Նժդեհ 18</t>
  </si>
  <si>
    <t>1970թ.</t>
  </si>
  <si>
    <t>Ապարանի Համբարձում Ոսկանյանի անվան թիվ 2 հիմնական դպրոց</t>
  </si>
  <si>
    <t>ք.Ապարան, Մարշալ Բաղրամյան, 2-րդ փակուղի, շենք 1</t>
  </si>
  <si>
    <t>1985թ.</t>
  </si>
  <si>
    <t xml:space="preserve"> 2018թ ճաշարանի վերանորոգում          2023 սպորտդահլիճի վերակառուցում
</t>
  </si>
  <si>
    <t>Ապարանի ֆիզիկամաթեմատիկական ավագ դպրոց</t>
  </si>
  <si>
    <t>ք.Ապարան,Գարեգին Նժդեհի փողոց, շենք 2</t>
  </si>
  <si>
    <t>2005թ.</t>
  </si>
  <si>
    <t xml:space="preserve">թեքահարթակ-5%, հատուկ բազրիքներ և լուսավորություն՝10%, տարածքի և անցուղիների մատչելիություն՝ 5%, առանձնացված սանհանգույցներ բոլոր հարկաբաժիններում՝ 20% </t>
  </si>
  <si>
    <t>&lt;&lt;Վարդանանց ասպետների անվան&gt;&gt;  մանկապարտեզ</t>
  </si>
  <si>
    <t>ք. Ապարան, Գ. Նժդեհի 20/1</t>
  </si>
  <si>
    <t>2018թ.</t>
  </si>
  <si>
    <t>2018թ-ին շենքը հանձնվել է շահագործման</t>
  </si>
  <si>
    <t>Ապարանի թիվ 1 մանկապարտեզ</t>
  </si>
  <si>
    <t>ք. Ապարան, Գայի 5</t>
  </si>
  <si>
    <t>1984թ.տեղակայված է Վիճվարչության շենքում</t>
  </si>
  <si>
    <t>Ափնայի միջնակարգ դպրոց</t>
  </si>
  <si>
    <t>գ․ Ափնագյուղ, 2-րդ փողոց, շենք 4</t>
  </si>
  <si>
    <t xml:space="preserve">թեքահարթակներ`3%, տարածքի և անցուղիների մատչելիություն՝ 5%,  </t>
  </si>
  <si>
    <t>Երնջատափի Ե. Չարենցի անվան միջնակարգ դպրոց</t>
  </si>
  <si>
    <t>գ․ Երնջատափ, Մահուբի Գևորգի 3</t>
  </si>
  <si>
    <t>2023թ-ից կառոցվում  է դպրոցի մարզադահլիճը։</t>
  </si>
  <si>
    <t>Եղիպատրուշի միջնակարգ դպրոց</t>
  </si>
  <si>
    <t>գ․ Եղիպատրուշ, 12-րդ փողոց 6</t>
  </si>
  <si>
    <t>1988թ.</t>
  </si>
  <si>
    <t>Շենավանի միջնակարգ դպրոց</t>
  </si>
  <si>
    <t>գ․ Շենավան, 19-րդ փողոց, շենք 32</t>
  </si>
  <si>
    <t>1961թ.</t>
  </si>
  <si>
    <t>նախատեսվում է նորի կառուցում</t>
  </si>
  <si>
    <t>Շենավանի մանկապարտեզ</t>
  </si>
  <si>
    <t>գ․ Շենավան, 19-րդ փողոց, շենք 32/1</t>
  </si>
  <si>
    <t>կառուցվում է սուբվնցիոն ծրագրով</t>
  </si>
  <si>
    <t>Հարթավանի միջնակարգ դպրոց</t>
  </si>
  <si>
    <t>գ․ Հարթավան, 13-րդ փողոց, շենք 8</t>
  </si>
  <si>
    <t>1975թ.</t>
  </si>
  <si>
    <t>Ծաղկաշենի Կ. Համբարձումյանի անվան միջնակարգ դպրոց</t>
  </si>
  <si>
    <t xml:space="preserve">գ․ Ծաղկաշեն, 1-ին փողոց, շենք 16 </t>
  </si>
  <si>
    <t>1976թ., հիմնանորոգվել է 2016թ</t>
  </si>
  <si>
    <t xml:space="preserve">թեքահարթակներ`5%,   տարածքի և անցուղիների մատչելիություն՝ 5%, </t>
  </si>
  <si>
    <t>Վարդենուտի միջնակարգ դպրոց</t>
  </si>
  <si>
    <t>գ․ Վարդենուտ, 9-րդ փողոց, շենք 14</t>
  </si>
  <si>
    <t>1976թ.</t>
  </si>
  <si>
    <t>Քուչակի Մ. Նալբանդյանի անվան միջնակարգ դպրոց</t>
  </si>
  <si>
    <t>գ․ Քուչակ, 11-րդ փողոց, շենք 14</t>
  </si>
  <si>
    <t>1967թ.</t>
  </si>
  <si>
    <t>Քուչակի մանկապարտեզ</t>
  </si>
  <si>
    <t>գ. Քուչակ 7 փ. շենք 6</t>
  </si>
  <si>
    <t>2021թ.</t>
  </si>
  <si>
    <t>ընդգրկաված է</t>
  </si>
  <si>
    <t>Թթուջրի հիմնական դպրոց</t>
  </si>
  <si>
    <t>գ․ Թթուջուր, Հայկ Նահապետի-1</t>
  </si>
  <si>
    <t>2002թ.</t>
  </si>
  <si>
    <t>Նիգավանի միջնակարգ դպրոց</t>
  </si>
  <si>
    <t>գ․ Նիգավան, 7-րդ փողոց,շենք 2</t>
  </si>
  <si>
    <t xml:space="preserve">1968թ.                          </t>
  </si>
  <si>
    <t>թեքահարթակներ`3%,տարածքի և անցուղիների մարտչելիություն՝ 5%,  առանձնացված սանհանգույցներ բոլոր հարկաբաժիններում՝  առաջին հարկում 10%,</t>
  </si>
  <si>
    <t>Լուսագյուղի միջնակարգ դպրոց</t>
  </si>
  <si>
    <t>գ․ Լուսագյուղ, 14-րդ փողոց, շենք 1</t>
  </si>
  <si>
    <t xml:space="preserve">1975թ., վերանորոգված </t>
  </si>
  <si>
    <t>Սարալանջի հիմնական դպրոց</t>
  </si>
  <si>
    <t>գ․ Սարալանջ, 1-ին փողոց, շենք 32</t>
  </si>
  <si>
    <t>2003թ.</t>
  </si>
  <si>
    <t xml:space="preserve"> Կայքի միջնակարգ դպրոց</t>
  </si>
  <si>
    <t>գ․ Կայք, 6-րդ փողոց, շենք 1</t>
  </si>
  <si>
    <t xml:space="preserve">1988թ. </t>
  </si>
  <si>
    <t xml:space="preserve">թեքահարթակներ`2%,տարածքի և անցուղիների մատչելիություն՝ 5%, </t>
  </si>
  <si>
    <t>Վարդենիսի  Զ.Հակոբյանի անվան միջնակարգ դպրոց</t>
  </si>
  <si>
    <t>գ․ Վարդենիս, 10-րդ փողոց, շենք 58/1</t>
  </si>
  <si>
    <t>2016թ.</t>
  </si>
  <si>
    <t>Չքնաղի հիմնական դպրոց</t>
  </si>
  <si>
    <t>գ․ Չքնաղ, 1-ին փողոց, շենք 13</t>
  </si>
  <si>
    <t>2000թ.</t>
  </si>
  <si>
    <t>Մելիքգյուղի միջնակարգ դպրոց</t>
  </si>
  <si>
    <t>գ․ Մելիքգյուղ, 6-րդ փողոց 2-րդ փակուղի, շենք 9</t>
  </si>
  <si>
    <t>ԹԱԼԻՆ  ՀԱՄԱՅՆՔ</t>
  </si>
  <si>
    <t>Թալինի Մ. Արսլանյանի անվան թիվ 1 հիմնական դպրոց</t>
  </si>
  <si>
    <t>ք.Թալին, Մ. Գորկու 16</t>
  </si>
  <si>
    <t>թեքահարթակներ`2%,տարածքի և անցուղիների մատչելիություն՝ 5%</t>
  </si>
  <si>
    <t>2021թ-ին կատարվել է ցանկապատում,2023թ-ին կառուցվել է նախակրթարան, Ընդգրկված է կառուցվող դպրոցների ցանկում</t>
  </si>
  <si>
    <t>Թալինի թիվ 2 հիմնական դպրոց</t>
  </si>
  <si>
    <t>ք.Թալին, Միասնիկյան  17</t>
  </si>
  <si>
    <t xml:space="preserve">թեքահարթակներ`5%, տարածքի և անցուղիների մատչելիություն՝ 5%, , </t>
  </si>
  <si>
    <t>Թալինի ավագ դպրոց</t>
  </si>
  <si>
    <t>ք.Թալին, Մ. Գորկու 13</t>
  </si>
  <si>
    <t>1960թ․ վերակառուցում 2005թ</t>
  </si>
  <si>
    <t>Տանիքի,սպորտդահլիճի,դասասենյակների և միջանցքի մասնակի վերանորոգում</t>
  </si>
  <si>
    <t>Դիանի հիմնական դպրոց</t>
  </si>
  <si>
    <t xml:space="preserve">գ․ Դիան, փող.1, շենք 8/1  </t>
  </si>
  <si>
    <t>2005թ</t>
  </si>
  <si>
    <t>Ընդգրկված է կառուցվող դպրոցների ցանկում</t>
  </si>
  <si>
    <t>Ագարակավանի միջնակարկ դպրոց</t>
  </si>
  <si>
    <t>գ․ Ագարակավան, 5 փողոց շենք 12</t>
  </si>
  <si>
    <t>թեքահարթակներ`1%,տարածքի և անցուղիների մատչելիություն՝ 3%,</t>
  </si>
  <si>
    <t>Աշնակի Գ․ Չաուշի անվան միջնակարգ դպրոց</t>
  </si>
  <si>
    <t xml:space="preserve">գ․ Աշնակ, Վրեժ Իսրայելյան 15 </t>
  </si>
  <si>
    <t>2021թ. Վերանորոգվել է ուսումնաօժանդակ մասնաշենքի տանիքը. 2022թ. Վերանորոգվել է դպրոցի մարզադահլիճը</t>
  </si>
  <si>
    <t>Դավթաշենի Ա․ Վարդանյանի անվան միջնակարգ դպրոց</t>
  </si>
  <si>
    <t>գ․ Դավթաշեն, 3 փողոց փակուղի 1/6</t>
  </si>
  <si>
    <t>Իրինդի Մ․ Քոթանյանի անվան միջնակարգ դպրոց</t>
  </si>
  <si>
    <t xml:space="preserve">գ․ Իրինդ, 1 փողոց շենք 13 </t>
  </si>
  <si>
    <t>Ն․ Բազմաբերդի Ե․ Ասատրյանի անվան միջնակարգ դպրոց</t>
  </si>
  <si>
    <t>գ․ Ն․ Բազմաբերդ, 2 փողոց,շենք  9</t>
  </si>
  <si>
    <t>2018-2023թթ․ շահագործվող օբյեկտը ընդգրկված չի եղել վերակառուցման կամ կառուցման ծրագրերումԸնդգրկված է կառուցվող դպրոցների ցանկում</t>
  </si>
  <si>
    <t>Ն․ Սասնաշենի Հ․ Հովհաննիսյանի անվան միջնակարգ դպրոց</t>
  </si>
  <si>
    <t>գ․ Ն․ Սասնաշեն, 3 փողոց,շենք 10</t>
  </si>
  <si>
    <t>Վ․ Սասնաշենի Մ․ Մանուկյանի անվան հիմնական դպրոց</t>
  </si>
  <si>
    <t>գ․ Վ․ Սասնաշեն, 1 փողոց շենք 35</t>
  </si>
  <si>
    <t>տարածքի և անցուղիների մատչելիություն՝ 5%</t>
  </si>
  <si>
    <t>Պարտիզակի Ահարոնի անվան միջնակարգ դպրոց</t>
  </si>
  <si>
    <t xml:space="preserve">գ․ Պարտիզակ, 5-րդ փող. շենք 4   </t>
  </si>
  <si>
    <t>Կաքավաձորի Մ․ Մխիթարյանի անվան միջնակարգ դպրոց</t>
  </si>
  <si>
    <t>գ․ Կաքավաձոր, 1 փողոց, շենք 45</t>
  </si>
  <si>
    <t>Ակունքի միջնակարգ դպրոց</t>
  </si>
  <si>
    <t xml:space="preserve">գ․ Ակունք, 8-րդ փողոց,շենք  2 </t>
  </si>
  <si>
    <t>0%:</t>
  </si>
  <si>
    <t>Գառնահովիտի միջնակարգ դպրոց</t>
  </si>
  <si>
    <t xml:space="preserve">գ․ Գառնահովիտ, 5 փողոց, շենք 8 </t>
  </si>
  <si>
    <t>Կառուցվում է նոր դպրոցԸնդգրկված է կառուցվող դպրոցների ցանկում</t>
  </si>
  <si>
    <t>Եղնիկի հիմնական դպրոց</t>
  </si>
  <si>
    <t>գ․ Եղնիկ, 1 փողոց,շենք 12</t>
  </si>
  <si>
    <t>Վ․ Բազմաբերդի հիմնական դպրոց</t>
  </si>
  <si>
    <t>գ․ Վ․ Բազմաբերդ, 8 փողոց փակուղի 1/2</t>
  </si>
  <si>
    <t>Զովասարի միջնակարգ դպրոց</t>
  </si>
  <si>
    <t>գ․ Զովասար, փող.1,շենք74</t>
  </si>
  <si>
    <t>թեքահարթակ` 5 %</t>
  </si>
  <si>
    <t>Կաթնաղբյուրի Մ․ Գալշոյանի միջնակարգ դպրոց</t>
  </si>
  <si>
    <t>գ․ Կաթնաղբյուր, 5 փողոց, շենք 2</t>
  </si>
  <si>
    <t>Մաստարայի միջնակարգ դպրոց</t>
  </si>
  <si>
    <t>գ․ Մաստարա, 2 փողոց, 3 փակուղի,շենք 5</t>
  </si>
  <si>
    <t>միահարկ/երկհարկանի/եռահարկ</t>
  </si>
  <si>
    <t xml:space="preserve">Շղարշիկի Ա. Մինասյանի անվան միջնակարգ դպրոց </t>
  </si>
  <si>
    <t>գ․ Շղարշիկ, 5-րդ փող.շենք 9</t>
  </si>
  <si>
    <t>Ոսկեթասի միջնակարգ դպրոց</t>
  </si>
  <si>
    <t>գ․ Ոսկեթաս, 1 փողոց,շենք 6</t>
  </si>
  <si>
    <t>թեքահարթակներ`5%, տարածքի և անցուղիների մատչելիություն՝ 5%,</t>
  </si>
  <si>
    <t>Կարմրաշենի Ա․ Ասլանյանի անվան միջնակարգ դպրոց</t>
  </si>
  <si>
    <t>գ․ Կարմրաշեն, 1 փողոց,շենք 13</t>
  </si>
  <si>
    <t>Դաշտադեմի Գ․ Բաղդասարյանի  անվան միջնակարգ դպրոց</t>
  </si>
  <si>
    <t xml:space="preserve">գ․ Դաշտադեմ, 1 փողոց, 4 նրբանցք,շենք 2 </t>
  </si>
  <si>
    <t xml:space="preserve">տարածքի և անցուղիների մատչելիություն՝ 3%, </t>
  </si>
  <si>
    <t>Զարինջայի միջնակարգ դպրոց</t>
  </si>
  <si>
    <t xml:space="preserve">գ․ Զարինջա, 2 փողոց,շենք 2 </t>
  </si>
  <si>
    <t xml:space="preserve">տարածքի և անցուղիների մարտչելիություն՝ 5%, </t>
  </si>
  <si>
    <t>Ցամաքասարի հիմնական դպրոց</t>
  </si>
  <si>
    <t>գ․ Ցամաքասար, 6 փողոց,շենք 6</t>
  </si>
  <si>
    <t>թեքահարթակներ`2%, տարածքի և անցուղիների մարտչելիություն՝ 5%</t>
  </si>
  <si>
    <t>Սուսերի միջնակարգ դպրոց</t>
  </si>
  <si>
    <t>գ․ Սուսեր, 1 փողոց,շենք 21</t>
  </si>
  <si>
    <t>Նոր Արթիկի Ս․ Արսենյանի անվան  միջնակարգ դպրոց</t>
  </si>
  <si>
    <t>գ․ Նոր Արթիկ, 4 փողոց,շենք 1</t>
  </si>
  <si>
    <t>Թաթուլի Թ․ Կրպեյանի անվան  միջնակարգ դպրոց</t>
  </si>
  <si>
    <t>գ․ Թաթուլ, 10-րդ փողոց, 2 շենք</t>
  </si>
  <si>
    <t>կատարվել են դռների, լուսամուտների մասնակի փոփոխություն,վերանորոգվել է տանիքը, տեղադրվել է ջրի բակ.տեղադրվել են սանհանգույցներԸնդգրկված է կառուցվող դպրոցների ցանկում</t>
  </si>
  <si>
    <t>Հացաշենի հիմնական դպրոց</t>
  </si>
  <si>
    <t xml:space="preserve">գ․ Հացաշեն, փակուղի 3,շենք 2 </t>
  </si>
  <si>
    <t>Արագածավանի թիվ 1 միջնակարգ դպրոց</t>
  </si>
  <si>
    <t>գ․ Արագածավան, Բաղրամյան  88</t>
  </si>
  <si>
    <t>տարածքի և անցուղիների մարտչելիություն՝ 5%,</t>
  </si>
  <si>
    <t>Արագածավանի թիվ 2 միջնակարգ դպրոց</t>
  </si>
  <si>
    <t>գ․ Արագածավան, Բաղրամյան 2-րդ փակուղի,շենք 104</t>
  </si>
  <si>
    <t>2020թ․ վերանորոգվել է միջոցառումների դահլիճը, սանհանգույցը և 3 դասասենյակները</t>
  </si>
  <si>
    <t>Գետափի հիմնական դպրոց</t>
  </si>
  <si>
    <t>գ․ Գետափ, 1 փողոց, 1-ին փակուղի,շենք 2</t>
  </si>
  <si>
    <t>թեքահարթակներ`2%,տարածքի և անցուղիների մարտչելիություն՝ 5%</t>
  </si>
  <si>
    <t>2021թ.-ին  ասֆալտապատվել է  դպրոցի  բակը:  2022թ.-ին  վերանորոգվել  է  նիստերի  դահլիճը:</t>
  </si>
  <si>
    <t>Արտենի թիվ 1 միջնակարգ դպրոց</t>
  </si>
  <si>
    <t>գ․ Արտենի, Մուրացանի 1</t>
  </si>
  <si>
    <t>միահարկ/երկհարկանի</t>
  </si>
  <si>
    <t xml:space="preserve">  Թեքահարթակներ`2%, տարածքի և անցուղիների մատչելիություն՝ 2%, առանձնացված սանհանգույցներ բոլոր հարկաբաժիններում՝ 10%</t>
  </si>
  <si>
    <t>Արտենի հիմնական դպրոց</t>
  </si>
  <si>
    <t xml:space="preserve">գ․ Արտենի, Բաղրամյան 7 </t>
  </si>
  <si>
    <t xml:space="preserve">  Թեքահարթակներ`2%,տարածքի և անցուղիների մարտչելիություն՝ 2%,</t>
  </si>
  <si>
    <t>2018-2023թթ․ Արտենիի հիմնական դպրոցում մուտքի մոտ ստեղծվել է թեքահարթակ, վերանորոգվել է տանիքը, փոխվել են պատուհանները, վերանորոգվել է միջանցքը,ստեղծվել է խաղահրապարակ։</t>
  </si>
  <si>
    <t>Լուսակնի միջնակարգ դպրոց</t>
  </si>
  <si>
    <t>Հիմնական հասցե՝ գ․ Լուսակն, 1 փողոց 18,      նոր կառուցվող դպրոցի հասցե՝ գ․ Լուսակն,փողոց 4, 33 հողամաս</t>
  </si>
  <si>
    <t>Կաթնաղբյուրի  մանկապարտեզ</t>
  </si>
  <si>
    <t>գ. Կաթնաղբյուր փողոց 3, շենք 4</t>
  </si>
  <si>
    <t xml:space="preserve">Հզորությունը-30                         Սաների քանակ -10 </t>
  </si>
  <si>
    <t>թեքահարթակներ`5%</t>
  </si>
  <si>
    <t>Վերանորոգվել է 2021 թվականին</t>
  </si>
  <si>
    <t>Ն. Բազմաբերդի  մանկապարտեզ</t>
  </si>
  <si>
    <t>գ. Ներքին Բազմաբերդ  փողոց. 2,  շենք. 9</t>
  </si>
  <si>
    <t xml:space="preserve">Հզորությունը-60                         Սաների քանակ -60 </t>
  </si>
  <si>
    <t>ընդգրկված չի եղել</t>
  </si>
  <si>
    <t>Արագածավանի երաժշտական դպրոց</t>
  </si>
  <si>
    <t xml:space="preserve">Արագածավան, Գրիբոյեդով 19   </t>
  </si>
  <si>
    <t>1932թ</t>
  </si>
  <si>
    <t xml:space="preserve">Հզորությունը-70                         Սաների քանակ -70 </t>
  </si>
  <si>
    <t>Ն. Սասնաշեն մանկապարտեզ</t>
  </si>
  <si>
    <t>գ. Ներքին Սասնաշեն 1 փ. շենք 4 .</t>
  </si>
  <si>
    <t>Հզորությունը-60                         Սաների քանակ -49</t>
  </si>
  <si>
    <t>Թալինի թիվ 3 մանկապարտեզ</t>
  </si>
  <si>
    <t>ք․Թալին Գայի 10</t>
  </si>
  <si>
    <t xml:space="preserve">Հզորությունը-150                         Սաների քանակ -140 </t>
  </si>
  <si>
    <t>Ակունքի մանկապարտեզ</t>
  </si>
  <si>
    <t>Ակունք, փողոց 7, շենք  3</t>
  </si>
  <si>
    <t>Հզորությունը-30                         Սաների քանակ -12</t>
  </si>
  <si>
    <t>Ագարակավանի մանկապարտեզ</t>
  </si>
  <si>
    <t>Ագարակավան, փողոց 5, շենք 11</t>
  </si>
  <si>
    <t xml:space="preserve">Հզորությունը-30                         Սաների քանակ -19 </t>
  </si>
  <si>
    <t>Թալինի երաժտական դպրոց</t>
  </si>
  <si>
    <t>ք․ Թալին, Կոմիտաս  2</t>
  </si>
  <si>
    <t>Հզորությունը-120                      Սաների քանակ -117</t>
  </si>
  <si>
    <t>Թալինի մանկական գեղարվեստի դպրոց</t>
  </si>
  <si>
    <t>ք․ Թալին, Շահումյան 17</t>
  </si>
  <si>
    <t xml:space="preserve">Հզորությունը-100                         Սաների քանակ -94 </t>
  </si>
  <si>
    <t>Արտենիի մանկապարտեզ</t>
  </si>
  <si>
    <t>գ,Արտենի, Իսահակյան 1 նրբ շենք 1</t>
  </si>
  <si>
    <t xml:space="preserve">Հզորությունը-90                         Սաների քանակ -84 </t>
  </si>
  <si>
    <t>Մաստարայի մանկապարտեզ</t>
  </si>
  <si>
    <t>գ. Մաստարա 4 փ. 2 նրբ. 1 2</t>
  </si>
  <si>
    <t>Թալինի համայնքային մարզական կենտրոն</t>
  </si>
  <si>
    <t>ք․ Թալին, Խանջյան փողոց,  շենք 12</t>
  </si>
  <si>
    <t>1989թ</t>
  </si>
  <si>
    <t xml:space="preserve">Հզորությունը-150                        Սաների քանակ -150 </t>
  </si>
  <si>
    <t>Դավթաշենի մանկապարտեզ</t>
  </si>
  <si>
    <t>Դավթաշեն, փողոց 7, նրբ․ 1, շենք 2</t>
  </si>
  <si>
    <t xml:space="preserve">Հզորությունը-30                         Սաների քանակ -23 </t>
  </si>
  <si>
    <t>Դաշտադեմի մանկապարտեզ</t>
  </si>
  <si>
    <t>Դաշտադեմ, փողոց 14, շենք 15</t>
  </si>
  <si>
    <t xml:space="preserve">Հզորությունը-30                        Սաների քանակ -15 </t>
  </si>
  <si>
    <t>Իրինդի մանկապարտեզ</t>
  </si>
  <si>
    <t>Իրինդ, փողոց 27, շենք 1/1</t>
  </si>
  <si>
    <t>2006թ</t>
  </si>
  <si>
    <t xml:space="preserve">Հզորությունը-30                         Սաների քանակ -17 </t>
  </si>
  <si>
    <t>Արագածավանի մանկապարտեզ</t>
  </si>
  <si>
    <t>Արագածավան Հոկտեմբերյան խճուղի 2 նրբ․ 34</t>
  </si>
  <si>
    <t xml:space="preserve">Հզորությունը-130                        Սաների քանակ -120 </t>
  </si>
  <si>
    <t>Աշնակի մանկապարտեզ</t>
  </si>
  <si>
    <t>Աշնակ փողոց 13, շենք  25</t>
  </si>
  <si>
    <t>ԱՐԱԳԱԾ ՀԱՄԱՅՆՔ</t>
  </si>
  <si>
    <t>Արագածի Դ. Դեմիրճյանի անվան թիվ 1 միջնակարգ դպրոց</t>
  </si>
  <si>
    <t>գ․ Արագած,Գր.Լուսավորիչ, 1 նրբ. 2</t>
  </si>
  <si>
    <t xml:space="preserve">1985թ,  հիմնանորոգվել է 2018թ   </t>
  </si>
  <si>
    <t>թեքահարթակներ`5%, տարածքի և անցուղիների մարտչելիություն՝ 5%</t>
  </si>
  <si>
    <t xml:space="preserve">2021-2023թթ․-ին ջեռուցման համակարգում կատարվել են վերանորոգման աշխատանքներ </t>
  </si>
  <si>
    <t>Արագածի թիվ  2 միջնակարգ դպրոց</t>
  </si>
  <si>
    <t>գ․ Արագած, 8-րդ փողոց,շենք  10</t>
  </si>
  <si>
    <t xml:space="preserve"> 2006թ</t>
  </si>
  <si>
    <t xml:space="preserve">թեքահարթակներ`5%, տարածքի և անցուղիների մատչելիություն՝ 5%, </t>
  </si>
  <si>
    <t>2023թ-ին իրականացվել է ջեռուցման համակարգի արդիականացում</t>
  </si>
  <si>
    <t>Արագածի &lt;&lt;Լիա Տեր-Ղեվոնդյանի&gt;&gt; անվան մանկապարտեզ</t>
  </si>
  <si>
    <t>գ․ Արագած, 8-րդ փողոց,  4/2</t>
  </si>
  <si>
    <t>կառուցվում է</t>
  </si>
  <si>
    <t>2023թ-ից կառուցվում է</t>
  </si>
  <si>
    <t>ԱՐԱՅԻ  ՀԱՄԱՅՆՔ</t>
  </si>
  <si>
    <t>Արայի հիմնական դպրոց</t>
  </si>
  <si>
    <t>գ․ Արայի, 6-րդ փողոց,շենք 1</t>
  </si>
  <si>
    <t>1972թ.</t>
  </si>
  <si>
    <t>թեքահարթակներ`5%,</t>
  </si>
  <si>
    <t>ԱՐԵՎՈՒՏ   ՀԱՄԱՅՆՔ</t>
  </si>
  <si>
    <t>Արևուտի հիմնական դպրոց</t>
  </si>
  <si>
    <t>գ․ Արևուտ, 9 փող.,շենք 3</t>
  </si>
  <si>
    <t>Կանչի հիմնական դպրոց</t>
  </si>
  <si>
    <t>գ․ Կանչ, 7 փողոց 1 –ին փակուղի  1</t>
  </si>
  <si>
    <t>Հակոյի հիմնական դպրոց</t>
  </si>
  <si>
    <t>գ․ Հակո, փող.6,շենք 6</t>
  </si>
  <si>
    <t>Թլիկի  հիմնական դպրոց</t>
  </si>
  <si>
    <t>գ․ Թլիկ, փող.7,շենք 4</t>
  </si>
  <si>
    <t>1957թ</t>
  </si>
  <si>
    <t xml:space="preserve"> տարածքի և անցուղիների մարտչելիություն՝ 5%, </t>
  </si>
  <si>
    <t xml:space="preserve">2021թ-ին դպրոցը կապիտալ վերանրոգվել է </t>
  </si>
  <si>
    <t>Դդմասարի  հիմնական դպրոց</t>
  </si>
  <si>
    <t>գ․ Դդմասար, 1 փողոց,3 փակուղի 6/2</t>
  </si>
  <si>
    <t>Սորիկի  հիմնական դպրոց</t>
  </si>
  <si>
    <t>գ․ Սորիկ, Բաղրամյան 1</t>
  </si>
  <si>
    <t>1951թ</t>
  </si>
  <si>
    <t>թեքահարթակներ`2%,տարածքի և անցուղիների մարտչելիություն՝ 5%,առանձնացված սանհանգույցներ բոլոր հարկաբաժիններում՝ 20%,</t>
  </si>
  <si>
    <t>ՇԱՄԻՐԱՄ ՀԱՄԱՅՆՔ</t>
  </si>
  <si>
    <t>Շամիրամի Ուսուբ բեկի /Թեմուրյանցի/ անվան հիմնական դպրոց</t>
  </si>
  <si>
    <t>գ․ Շամիրամ, 1-ին փողոց, 3-րդ փակուղի, 5</t>
  </si>
  <si>
    <t>ԾԱՂԿԱՀՈՎԻՏ ՀԱՄԱՅՆՔ</t>
  </si>
  <si>
    <t>Նորաշենի Ռ․Հարությունյանի անվան միջնակարգ դպրոց</t>
  </si>
  <si>
    <t>գ․ Նորաշեն, 7-րդ փողոց 4/1</t>
  </si>
  <si>
    <t>պատուհանների փոխարինում հիմնական մասնաշենքի, նախամուտքի տանիքի վերանորոգում, 2 դասասենյակի վերանորոգում</t>
  </si>
  <si>
    <t xml:space="preserve">Գեղադիրի Ռ․Խաչատրյանի անվան միջնակարգ դպրոց  </t>
  </si>
  <si>
    <t>գ․ Գեղադիր, 10-րդ փող, 4-րդ փակուղի 1</t>
  </si>
  <si>
    <t>Թեքահարթակներ 5%                               տարածքի և անցուղիների մարտչելիություն՝ 5%</t>
  </si>
  <si>
    <t xml:space="preserve">Հնաբերդի Ե․Պետրոսյանի անվան միջնակարգ դպրոց </t>
  </si>
  <si>
    <t>գ․ Հնաբերդ, 7-րդ փողոց, 1-ին նրբ. 1</t>
  </si>
  <si>
    <t xml:space="preserve">Բերքառատի   միջնակարգ դպրոց </t>
  </si>
  <si>
    <t>գ․ Բերքառատ, 5-րդ փողոց, շենք 1</t>
  </si>
  <si>
    <t xml:space="preserve">Գեղաձորի Ա. Օհանյանի անվան միջնակարգ դպրոց </t>
  </si>
  <si>
    <t>գ․ Գեղաձոր, 6-րդ փողոց,շենք 12</t>
  </si>
  <si>
    <t xml:space="preserve">Ծաղկահովիտի  Ավ․Իսահակյանի անվան միջնակարգ դպրոց </t>
  </si>
  <si>
    <t>գ․ Ծաղկահովիտ, Շիրակացի 14</t>
  </si>
  <si>
    <t>Վարդաբլուրի Խ.Աբովյանի անվան միջնակարգ դպրոց</t>
  </si>
  <si>
    <t>գ․ Վարդաբլուր, 2-րդ փողոց շենք 2</t>
  </si>
  <si>
    <t>2004թ․</t>
  </si>
  <si>
    <t xml:space="preserve">2021թ-ին ամբողջությամբ փոխարինվել է  դպրոցի պատուհանները,2022-23թթ-ին փոխարինվել է մուտքի և տարհանման դռները,մասնակի վերանորոգվել է տանիքը </t>
  </si>
  <si>
    <t>Գեղարոտի  միջնակարգ դպրոց</t>
  </si>
  <si>
    <t>գ․ Գեղարոտ, 1-ին փողոց, շենք 2</t>
  </si>
  <si>
    <t xml:space="preserve">Ծիլքարի Խոսրով Ասլանյանի անվան միջնակարգ դպրոց </t>
  </si>
  <si>
    <t>գ․ Ծիլքար,12-րդ փող. Շենք 8</t>
  </si>
  <si>
    <t>1989թ․</t>
  </si>
  <si>
    <t>2022թ-ին անցկացվել է ջեռուցման համակարգ</t>
  </si>
  <si>
    <t xml:space="preserve">Լեռնապարի   միջնակարգ դպրոց </t>
  </si>
  <si>
    <t>գ․ Լեռնապար.6-րդ փող.2-րդ նրբանցք, շենք 12</t>
  </si>
  <si>
    <t>2012թ․</t>
  </si>
  <si>
    <t xml:space="preserve">թեքահարթակներ`1%,տարածքի և անցուղիների մարտչելիություն՝ 5%,առանձնացված սանհանգույցներ բոլոր հարկաբաժիններում՝ 20%, </t>
  </si>
  <si>
    <t xml:space="preserve">Ճաշասենյակի առանձնացում և կոսմետիկ վերանորոգում, ջրագծիվերանորոգում, սանհանգույցների վերանորոգում, երկրորդ հարկի միջանցքի կոսմետիկ վերանորոգում, դպրոցում նախակրթարանի բացում </t>
  </si>
  <si>
    <t>ՎԱՐՉԱԿԱՆ, ՄՇԱԿՈՒԹԱՅԻՆ/ԱՐԱԳԱԾՈՏՆ</t>
  </si>
  <si>
    <t>Ալագյազի համայնքապետարան</t>
  </si>
  <si>
    <t>Ալագյազ համայնք, 2-րդ փողոց, շենք 10</t>
  </si>
  <si>
    <t xml:space="preserve">1981թ․ </t>
  </si>
  <si>
    <t xml:space="preserve">թեքահարթակ 5%                 առանձնացված սանհանգույցներ 20%,                  </t>
  </si>
  <si>
    <t>Ճարճակիս բնակավայրի  վարչական շենք</t>
  </si>
  <si>
    <t>գ,Ճարճակիս 7-րդ փողոց,1փկղ ,շենք 1</t>
  </si>
  <si>
    <t>2015թ</t>
  </si>
  <si>
    <t>Սադունց բնակավայրի  վարչական շենք</t>
  </si>
  <si>
    <t>գ, Սադունց 1-ին խճղ, շենք 9</t>
  </si>
  <si>
    <t>Ավշեն բնակավայրի  վարչական շենք</t>
  </si>
  <si>
    <t>գ, Ավշեն1-ին փողոց շենք 32/1</t>
  </si>
  <si>
    <t>Ջամշլու բնակավայրի  վարչական շենք</t>
  </si>
  <si>
    <t>գ, Ջամշլու 1-ին փողոց շենք 6</t>
  </si>
  <si>
    <t>Աշտարակի Կոմիտասի անվան զբոսայգի</t>
  </si>
  <si>
    <t>քաղաք Աշտարակ Տիգրան Մեծի 2 /հուշարձանի տարածք/ և Ա․Մանուկյան 4</t>
  </si>
  <si>
    <t>զբոսայգին չունի հարկայնություն</t>
  </si>
  <si>
    <t xml:space="preserve">թեքահարթակներ`5%, հատուկ բազրիքներ և լուսավորություն՝10%, </t>
  </si>
  <si>
    <t>Արուճի մշակույթի տուն</t>
  </si>
  <si>
    <t xml:space="preserve"> գյուղ Արուճ 1-ին փողոց շենք 3</t>
  </si>
  <si>
    <t xml:space="preserve"> լուսավորություն՝10%, </t>
  </si>
  <si>
    <t>Նոր Երզնկայի խաղահրապարակ-պուրակ</t>
  </si>
  <si>
    <t xml:space="preserve">գյուղ Նոր Երզնկա 2-րդ փողոց 2/33 </t>
  </si>
  <si>
    <t>խաղահրապարակ-պուրակը չունի հարկայնթույուն</t>
  </si>
  <si>
    <t>Նոր Երզնկայի հանդիսությունների սրահ</t>
  </si>
  <si>
    <t xml:space="preserve">գյուղ Նոր Երզնկա 2-րդ փողոց 50/3 </t>
  </si>
  <si>
    <t xml:space="preserve">թեքահարթակներ`5%,  լուսավորություն՝10%, </t>
  </si>
  <si>
    <t>Նոր Երզնկայի մշակույթի տուն</t>
  </si>
  <si>
    <t>գյուղ Նոր Երզնկա 1-ին փողոց 29 շենք</t>
  </si>
  <si>
    <t>Սասունիկի մշակույթի տուն</t>
  </si>
  <si>
    <t>գյուղ Սասունիկ 31-րդ փողոց 1 շենք</t>
  </si>
  <si>
    <t>1970-ական․</t>
  </si>
  <si>
    <t>Օշականի մշակույթի տուն</t>
  </si>
  <si>
    <t>գյուղ Օշական Մաշտոցի փողոց 97</t>
  </si>
  <si>
    <t>Ոսկեվազի մշակույթի տուն</t>
  </si>
  <si>
    <t>գյուղ Ոսկեվազ  Արագածի թիվ 4</t>
  </si>
  <si>
    <t>1954թ․</t>
  </si>
  <si>
    <t>Փարպիի մշակույթի տուն</t>
  </si>
  <si>
    <t>գյուղ Փարպի Ղ.Փարպեցու փ.</t>
  </si>
  <si>
    <t>1985թ․․</t>
  </si>
  <si>
    <t>Օհանավանի համանքային կենտրոն</t>
  </si>
  <si>
    <t>տեղեկատվությունն անհրաժեշտ է լրացնել</t>
  </si>
  <si>
    <t>Աղձքի մշակույթի տուն</t>
  </si>
  <si>
    <t>գյուղ Աղձք 5-րդ փողոց  22 շենք</t>
  </si>
  <si>
    <t>1987թ․</t>
  </si>
  <si>
    <t>Բյուրականի մշակույթի տուն</t>
  </si>
  <si>
    <t>գյուղ Բյուրական 18-րդ  փողոց 21 շենք</t>
  </si>
  <si>
    <t>Արագածոտնի մշակույթի տուն</t>
  </si>
  <si>
    <t xml:space="preserve">գյուղ Արագածոտն 1-ին փողոց 2-րդ շենք </t>
  </si>
  <si>
    <t>1980-ական</t>
  </si>
  <si>
    <t>Բազմաղբյուրի մշակույթի տուն</t>
  </si>
  <si>
    <t>գյուղ Բազմաղբյուր 6-րդ փողոց 2-րդ փակուղի 4</t>
  </si>
  <si>
    <t>Արտաշավանի մշակույթի տուն</t>
  </si>
  <si>
    <t>գյուղ Արտաշավան 4-րդ փողոց 2-րդ շենք</t>
  </si>
  <si>
    <t>Նոր Ամանոսի մշակույթի տուն</t>
  </si>
  <si>
    <t>գյուղ Նոր Ամանոս 1-ին փողոց 4/2</t>
  </si>
  <si>
    <t xml:space="preserve">լուսավորություն՝10%, </t>
  </si>
  <si>
    <t>ԱՊԱՐԱՆ  ՀԱՄԱՅՆՔ</t>
  </si>
  <si>
    <t>Քուչակ բնակավայրի վարչական շենք</t>
  </si>
  <si>
    <t>6-րդ փողոց, շենք 7</t>
  </si>
  <si>
    <t>Արևուտի  մշակույթի տուն</t>
  </si>
  <si>
    <t>Արևուտ համայնք, 9-րդ փողոց ,շենք 1</t>
  </si>
  <si>
    <t>Լավ</t>
  </si>
  <si>
    <t>Կանչի մշակույթի տուն</t>
  </si>
  <si>
    <t>գ,Կանչ 1-ի փողոց, շենք 13</t>
  </si>
  <si>
    <t>Անբավարար</t>
  </si>
  <si>
    <t>Հակոյի մշակույթի տուն</t>
  </si>
  <si>
    <t>գ,Հակո 7-րդ փողոց շենք 34</t>
  </si>
  <si>
    <t>Թլիկ բնակավայրի  վարչական շենք</t>
  </si>
  <si>
    <t>գ,Թլիկ 6-րդ փողոց, նրբ 2, շենք 2</t>
  </si>
  <si>
    <t>1947թ</t>
  </si>
  <si>
    <t>Սորիկ մշակույթի տուն</t>
  </si>
  <si>
    <t>գ, Սորիկ 1-ին փողոց, շենք 29</t>
  </si>
  <si>
    <t>Թալինի համայնքային կենտրոնական գրադարան</t>
  </si>
  <si>
    <t>ք․ Թալին, Շահումյան 2</t>
  </si>
  <si>
    <t xml:space="preserve">Հզորությունը-60                        Այցելուների քանակ-1500                                           </t>
  </si>
  <si>
    <t>թեքահարթակ 5%                       տարածքներ անցուղիներ 5%</t>
  </si>
  <si>
    <t>Թալինի գլխավոր զբոսայգի</t>
  </si>
  <si>
    <t>ք․ Թալին, Խանջյան 13/1</t>
  </si>
  <si>
    <t>1995թ</t>
  </si>
  <si>
    <t xml:space="preserve">Հզորությունը-200                 Այցելուների քանակ-50 </t>
  </si>
  <si>
    <t>Թալինի մանկական պուրակ</t>
  </si>
  <si>
    <t>ք․ Թալին, Շահումյան 7/1</t>
  </si>
  <si>
    <t>2017թ</t>
  </si>
  <si>
    <t>Հզորությունը-100                    Այցելուների քանակ-50</t>
  </si>
  <si>
    <t>ԾԱՂԿԱՀՈՎԻՏ  ՀԱՄԱՅՆՔ</t>
  </si>
  <si>
    <t xml:space="preserve">Նորաշեն բնակավայրի վարչական շենք </t>
  </si>
  <si>
    <t xml:space="preserve">գ. Նորաշեն 3-րդ  փող. շենք 3  </t>
  </si>
  <si>
    <t>0%,</t>
  </si>
  <si>
    <t xml:space="preserve">Գեղադիր բնակավայրի վարչական շենք  </t>
  </si>
  <si>
    <t xml:space="preserve">գ. Գեղադիր 3 փող.  շենք 1 </t>
  </si>
  <si>
    <t>2022թ վերանորոգման աշ՛խատանքներ</t>
  </si>
  <si>
    <t xml:space="preserve">Հնաբերդ բնակավայրի վարչական շենք </t>
  </si>
  <si>
    <t xml:space="preserve">գ. Հնաբերդ  27  փող. շենք 8 </t>
  </si>
  <si>
    <t xml:space="preserve">Բերքառատ բնակավայրի վարչական շենք </t>
  </si>
  <si>
    <t xml:space="preserve">գ. Բերքառատ  9 փող. շենք 7/1 </t>
  </si>
  <si>
    <t>2019թ վերանորոգման աշ՛խատանքներ</t>
  </si>
  <si>
    <t xml:space="preserve">Գեղաձոր բնակավայրի վարչական շենք </t>
  </si>
  <si>
    <t xml:space="preserve">գ. Գեղաձոր  1 փող. շենք 32  </t>
  </si>
  <si>
    <t>1986թ․</t>
  </si>
  <si>
    <t>Ծաղկահովիտի համայնքապետարան</t>
  </si>
  <si>
    <t>գ. Ծաղկահովիտ      Հոկտեմբերյան փող շենք 2</t>
  </si>
  <si>
    <t xml:space="preserve">Վարդաբլուր բնակավայրի վարչական շենք </t>
  </si>
  <si>
    <t xml:space="preserve">գ. Վարդաբլլուր  1 փող. 2 փկղ. շենք 1 </t>
  </si>
  <si>
    <t xml:space="preserve">Գեղարոտ բնակավայրի վարչական շենք </t>
  </si>
  <si>
    <t xml:space="preserve">գ. Գեղարոտ   1 փող. շենք 6 </t>
  </si>
  <si>
    <t xml:space="preserve">Ծիլքար բնակավայրի վարչական շենք </t>
  </si>
  <si>
    <t xml:space="preserve">գ. Ծիլքար 4-րդ  փող. 1-ին  նրբ. շենք 7 </t>
  </si>
  <si>
    <t>Վագոն տնակ</t>
  </si>
  <si>
    <t xml:space="preserve">Լեռնապար  բնակավայրի վարչական շենք </t>
  </si>
  <si>
    <t xml:space="preserve">գ. Լեռնապար  1 փող , շենք 8/1 </t>
  </si>
  <si>
    <t>2008թ.</t>
  </si>
  <si>
    <t>ԱՌՈՂՋԱՊԱՀԱԿԱՆ/ԱՐԱԳԱԾՈՏՆ</t>
  </si>
  <si>
    <t>Աշտարակի բժշկական կենտրոն</t>
  </si>
  <si>
    <t>ք.Աշտարակ,Նարեկացու 61</t>
  </si>
  <si>
    <t>Պոլիկլինիկա 3 հարկ
Հիվանդանոց 3 հարկ /ժամանակավոր տարածքներ/</t>
  </si>
  <si>
    <t>Փարպիի բժշկական ամբուլատորիա</t>
  </si>
  <si>
    <t>գ.Փարպի,Դր.Տեր-Մկրտչյանի 17</t>
  </si>
  <si>
    <t>Նոր Երզնկայի բժշկական  ամբուլատորիա</t>
  </si>
  <si>
    <t>գՆոր-Երզնկա,2-րդ փ.52 շ.</t>
  </si>
  <si>
    <t>Կոշի բժշկական  ամբուլատորիա</t>
  </si>
  <si>
    <t>գ,Կոշ, 1-ին փ. 23 շենք</t>
  </si>
  <si>
    <t>թեքահարթակ` 5%</t>
  </si>
  <si>
    <t>Սասունիկի բժշկական  ամբուլատորիա</t>
  </si>
  <si>
    <t xml:space="preserve">գ,Սասունիկ 21-րդ փ. 2/1 շենք </t>
  </si>
  <si>
    <t>լուսավորություն 10%, սանհանգույց 20%</t>
  </si>
  <si>
    <t>ՈՒջանի բժշկական  ամբուլատորիա</t>
  </si>
  <si>
    <t xml:space="preserve">գ,Ուջան, Ֆիդայինների 12 </t>
  </si>
  <si>
    <t>Կարբիի բժշկական  ամբուլատորիա</t>
  </si>
  <si>
    <t xml:space="preserve">գ,Կարբի 3-րդ փ. 2-րդ փակուղի 1 շենք </t>
  </si>
  <si>
    <t>2000թ․</t>
  </si>
  <si>
    <t>համայնքապետարանի վերանորոգման ծրագիր</t>
  </si>
  <si>
    <t>Աղձքի բժշկական  ամբուլատորիա</t>
  </si>
  <si>
    <t xml:space="preserve">գ,Աղձք, 4-րդ փ. 2-րդ փակուղի </t>
  </si>
  <si>
    <t>շենքը չի օգտագործվում</t>
  </si>
  <si>
    <t>Արուճի բժշկական  ամբուլատորիա</t>
  </si>
  <si>
    <t xml:space="preserve">գ,Արուճ, 1-ին փ. 2-րդ նրբ. 3-րդ շենք </t>
  </si>
  <si>
    <t>ՈՒշիի բժշկական  ամբուլատորիա</t>
  </si>
  <si>
    <t xml:space="preserve">գ,Ուշի, 4-րդ փ. 1/1 շենք </t>
  </si>
  <si>
    <t>Ագարակի բժշկական  ամբուլատորիա</t>
  </si>
  <si>
    <t>գ,Ագարակ, 2-րդ փ. 1-ին շենք</t>
  </si>
  <si>
    <t>1999թ․</t>
  </si>
  <si>
    <t>թեքահարթակ 5%</t>
  </si>
  <si>
    <t>Բյուրականիբժշկական  ամբուլատորիա</t>
  </si>
  <si>
    <t xml:space="preserve">գ,Բյուրական, 11-րդ փ. 2-րդ շենք </t>
  </si>
  <si>
    <t>Արագածոտնի  բժշկական     ամբուլատորիա</t>
  </si>
  <si>
    <t xml:space="preserve">գ,Արագածոտն,1-ին փ. 3/9 շենք </t>
  </si>
  <si>
    <t>Օշականի բժշկական  ամբուլատորիա</t>
  </si>
  <si>
    <t xml:space="preserve">գ,Օշական, Դպրոցականների փ. 2-րդ շենք </t>
  </si>
  <si>
    <t>Ոսկեվազի բժշկական  ամբուլատորիա</t>
  </si>
  <si>
    <t xml:space="preserve">գ,Ոսկեվազ, Մաշտոցի փ. 2 շենք </t>
  </si>
  <si>
    <t xml:space="preserve">ընդգրկված է վերակառուցման պլանում </t>
  </si>
  <si>
    <t>&lt;Արագած&gt; առողջության կենտրոն /բժշկական ամբուլատորիա/</t>
  </si>
  <si>
    <t xml:space="preserve">գ,Արագած, կենտրոնական խճ. 7-րդ շենք </t>
  </si>
  <si>
    <t>Անբավարար, վերակառուցվում է</t>
  </si>
  <si>
    <t xml:space="preserve">ընդգրկված է </t>
  </si>
  <si>
    <t>Շենավանի բժշկական ամբուլատորիա</t>
  </si>
  <si>
    <t xml:space="preserve">3-րդ փ. 2-րդ նրբ. 8-րդ շենք </t>
  </si>
  <si>
    <t>1983թ.</t>
  </si>
  <si>
    <t>2023թ, ընթանում են շենքի կառուցման աշխատանքները</t>
  </si>
  <si>
    <t>Քուչակի բժշկական ամբուլատորիա</t>
  </si>
  <si>
    <t xml:space="preserve">1-ին խճ. 1-ին շենք </t>
  </si>
  <si>
    <t>2009թ.</t>
  </si>
  <si>
    <t>ընդգրկված է , վերանորոգվում է</t>
  </si>
  <si>
    <t>Ն. Բազմաբերդի բժշկական ամբուլատորիա</t>
  </si>
  <si>
    <t xml:space="preserve">1-ին փ. 4-րդ շենք </t>
  </si>
  <si>
    <t>Մաստարայի բժշկական ամբուլատորիա</t>
  </si>
  <si>
    <t xml:space="preserve">1-ին փ. 22 շենք </t>
  </si>
  <si>
    <t>Արագածավանի առողջության կենտրոն</t>
  </si>
  <si>
    <t xml:space="preserve">Հոկտեմբերյան խճ. 11/6 շենք </t>
  </si>
  <si>
    <t xml:space="preserve">          թեքահարթակ 5%                      </t>
  </si>
  <si>
    <t xml:space="preserve"> 2018-2023թթ․ Արտենիի հիմնական դպրոցում մուտքի մոտ ստեղծվել է թեքահարթակ, վերանորոգվել է տանիքը, փոխվել են պատուհանները, վերանորոգվել է միջանցքը,ստեղծվել է խաղահրապարակ։ Ընդգրկված է կառուցվող դպրոցների ցանկում</t>
  </si>
  <si>
    <t>ԳԵՂԱՐՔՈՒՆԻՔԻ   ՄԱՐԶ</t>
  </si>
  <si>
    <t>ԿՐԹԱԿԱՆ/ԳԵՂԱՐՔՈՒՆԻՔ</t>
  </si>
  <si>
    <t>ԳԱՎԱՌ  ՀԱՄԱՅՆՔ</t>
  </si>
  <si>
    <t xml:space="preserve"> Սարուխան գյուղի Ս. Մակարյանի  անվան N1 միջնակարգ դպրոց ՊՈԱԿ</t>
  </si>
  <si>
    <t>Գ.  Սարուխան, Գրիշա Դարբինյան  փողոց 15</t>
  </si>
  <si>
    <t>Ընդգրկված չէ</t>
  </si>
  <si>
    <t xml:space="preserve"> Սարուխանի Մ. Խոստեղյանի անվան N 2 միջն. դպրոց ՊՈԱԿ</t>
  </si>
  <si>
    <t>Գ. Սարուխան,     Հ. Աբրահամյան 121</t>
  </si>
  <si>
    <t>1956թ</t>
  </si>
  <si>
    <t xml:space="preserve"> Սարուխան գյուղի Հ. Խաչատրյանի անվան N3 միջնակարգ դպրոց»ՊՈԱԿ</t>
  </si>
  <si>
    <t xml:space="preserve">Գ.  Սարուխան,  Հայկազ Խաչատրյան փողոց N1                                                                       </t>
  </si>
  <si>
    <t xml:space="preserve"> Լճաշեն գյուղի Ա.Տեր-Գրիգորյանի անվան միջնակարգ դպրոց,, պետական ոչ առևտրային կազմակերպություն </t>
  </si>
  <si>
    <t xml:space="preserve"> գ.Լճաշեն, 24-րդ փողոց, 1-ին նրբ. շենք 3</t>
  </si>
  <si>
    <t>Ձորագյուղի Հայրիկ Ղազարյանի անվան հիմնական դպրոց</t>
  </si>
  <si>
    <t>Գ.  Ձորագյուղ 12 փ. 46 շ.</t>
  </si>
  <si>
    <t>1972թ .</t>
  </si>
  <si>
    <t>Ք.Գավառ Մ. Բունիաթյանի  անվան N8 միջն. դպրոց</t>
  </si>
  <si>
    <t>Ք.Գավառս,  Հ. Աբրահամյանի փողոց 4/6</t>
  </si>
  <si>
    <t>1987թ.</t>
  </si>
  <si>
    <t>Նորատուս գյուղի N 1 միջնակարգ դպրոց</t>
  </si>
  <si>
    <t>Գ. Նորատուս, Խաչատուր  Աբովյան-6</t>
  </si>
  <si>
    <t xml:space="preserve">«Ծովագյուղ գյուղի Մուրացանի անվան միջնակարգ դպրոց» ՊՈԱԿ </t>
  </si>
  <si>
    <t>գ. Ծովագյուղ, 24փ., 5-րդ նրբ.,70 շենք</t>
  </si>
  <si>
    <t xml:space="preserve">բավարար </t>
  </si>
  <si>
    <t>35% (սխալ է հաշվարկված)</t>
  </si>
  <si>
    <t>Մարտունու Մ. Մելիք-Շահումյանցի անվան N 1 հիմնական դպրոց</t>
  </si>
  <si>
    <t>Ք. Մարտունի,  Կոմիտասի փողոց թիվ 25</t>
  </si>
  <si>
    <t xml:space="preserve"> Վարդաձոր գյուղի միջնակարգ դպրոց&gt;&gt;ՊՈԱԿ</t>
  </si>
  <si>
    <t>Գ. Վարդաձոր, Ալաշկերտիփ.թիվ 43</t>
  </si>
  <si>
    <t xml:space="preserve"> Գեղարքունիք  գյուղի միջնակարգ դպրոց&gt;&gt; ՊՈԱԿ</t>
  </si>
  <si>
    <t>Գ. Գեղարքունիք, Գարեգին Նժդեհի փողոց, 2-րդ նրբանցք, 4Ա</t>
  </si>
  <si>
    <t>1971թ.</t>
  </si>
  <si>
    <t>Բավարար</t>
  </si>
  <si>
    <t>Գավառի Ա. Իսահակյանի անվան N 4 հիմնական դպրոց</t>
  </si>
  <si>
    <t>ք. Գավառ, Օգոստոսի 23,1</t>
  </si>
  <si>
    <t>1936թ</t>
  </si>
  <si>
    <t>Գավառի Ս. Քոչարյանցի անվան N 1 հիմնական դպրոց</t>
  </si>
  <si>
    <t>ք.Գավառ, Դեմիրճյան 32</t>
  </si>
  <si>
    <t>Նորատուս գյուղի թիվ 3 մ/դ</t>
  </si>
  <si>
    <t>Գ. Նորատուս, Խաչատուր Աբովյան 40</t>
  </si>
  <si>
    <t>Կարմիրգյուղ համայնքի թիվ 2 միջնակարգ դպրոց</t>
  </si>
  <si>
    <t>Գ.  Կարմիրգյուղ ,  Գարեգին Նժդեհի փողոց 28</t>
  </si>
  <si>
    <t>Կարմիրգյուղ համայնքի թիվ 1 միջնակարգ դպրո</t>
  </si>
  <si>
    <t>Գ. Կարմիրգյուղ,  Ս.Ավետիսյան 45/1</t>
  </si>
  <si>
    <t>Գավառի թիվ 3 հիմնական դպրոց</t>
  </si>
  <si>
    <t>ք. Գավառ, Արծրունի Եղբայրների 53</t>
  </si>
  <si>
    <t>1981թ</t>
  </si>
  <si>
    <t>&lt;&lt; Հայրավանք գյուղի միջնակարգ դպրոց&gt;&gt;ՊՈԱԿ</t>
  </si>
  <si>
    <t>Գ.   Հայրավանք , Կենտրոնական  փողոց 4</t>
  </si>
  <si>
    <t>Նորատուս գյուղի Ա. Սողոմոնյանի անվան N2 միջնակարգ դպրոց</t>
  </si>
  <si>
    <t>Գ.  Նորատուս,  Գրիգոր Լուսավորչի 51</t>
  </si>
  <si>
    <t>Ծովազարդ գյուղի միջնակարգ դպրոց</t>
  </si>
  <si>
    <t>Գ. Ծովազարդ, Զ. Անդրանիկի 42/1</t>
  </si>
  <si>
    <t>"Ծաղկաշեն գյուղի միջնակարգ դպրոց"</t>
  </si>
  <si>
    <t>Գ.  Ծաղկաշեն, 1-ին փողոց, 1-ին շենք</t>
  </si>
  <si>
    <t xml:space="preserve"> Լանջաղբյուր գյուղի Վ. Ադամյանի միջնակա րգ դպրոց</t>
  </si>
  <si>
    <t>Գ. Լանջաղբյուր, Խ. Աբովյանի փողոց  Ν 23</t>
  </si>
  <si>
    <t>1972թ  առաջին մասնաշենք     1991թ երկրորդ մասնաշենք</t>
  </si>
  <si>
    <t>Գանձակ գյուղի N 1 միջնակարգ դպրոց</t>
  </si>
  <si>
    <t>1954թ</t>
  </si>
  <si>
    <t>«Գավառի թիվ 3 մանկապարտեզ» ՀՈԱԿ</t>
  </si>
  <si>
    <t>ք. Գավառ, Սայադյան 95</t>
  </si>
  <si>
    <t>1973թ.</t>
  </si>
  <si>
    <t>«Գավառի թիվ 4 մանկապարտեզ» ՀՈԱԿ</t>
  </si>
  <si>
    <t>ք. Գավառ, Դեմիրճյան 25</t>
  </si>
  <si>
    <t>1969թ.</t>
  </si>
  <si>
    <t>«Գավառի թիվ 5 մանկապարտեզ» ՀՈԱԿ</t>
  </si>
  <si>
    <t>ք. Գավառ, Սայաթ-Նովա 60</t>
  </si>
  <si>
    <t>1978թ.</t>
  </si>
  <si>
    <t>«Գավառի թիվ 7  մանկապարտեզ» ՀՈԱԿ</t>
  </si>
  <si>
    <t>ք. Գավառ,  Բուռնազյան 27</t>
  </si>
  <si>
    <t>2022թ.հիմնանորոգվել է</t>
  </si>
  <si>
    <t>«Գավառի թիվ 8 մանկապարտեզ» ՀՈԱԿ</t>
  </si>
  <si>
    <t>ք. Գավառ, Միքայելյան 6</t>
  </si>
  <si>
    <t>1966թ.</t>
  </si>
  <si>
    <t>2020-2022թթ.հիմնանորոգվել է</t>
  </si>
  <si>
    <t>«Ծովազարդի մանկապարտեզ» ՀՈԱԿ</t>
  </si>
  <si>
    <t>«Լճափի մանկապարտեզ» ՀՈԱԿ</t>
  </si>
  <si>
    <t>գ. Լճափ,  3-րդ փողոց,N5</t>
  </si>
  <si>
    <t>1977թ.</t>
  </si>
  <si>
    <t>«Սարուխանի թիվ 1 մանկապարտեզ» ՀՈԱԿ</t>
  </si>
  <si>
    <t xml:space="preserve">գ. Սարուխան, Չարենցի փողոց 1. </t>
  </si>
  <si>
    <t>2021-2023թթ հիմնանորոգվել է</t>
  </si>
  <si>
    <t>«Գանձակի  մանկապարտեզ» ՀՈԱԿ</t>
  </si>
  <si>
    <t>1980թ.</t>
  </si>
  <si>
    <t>«Նորատուսի Ս. Հակոբյանի անվան թիվ 1 մանկապարտեզ» ՀՈԱԿ</t>
  </si>
  <si>
    <t>գ. Նորատուս, Սևանի փողոց, 3-րդ նրբանցք, շենք 3</t>
  </si>
  <si>
    <t>«Նորատուսի թիվ 2 մանկապարտեզ» ՀՈԱԿ</t>
  </si>
  <si>
    <t>գ. Նորատուս,  Սևանի փ., 13 նրբ., շ.1</t>
  </si>
  <si>
    <t>«Գեղարքունիքի մանկապարտեզ» ՀՈԱԿ</t>
  </si>
  <si>
    <t>գ. Գեղարքունիք, Կ.Դեմիրճյան 42/1</t>
  </si>
  <si>
    <t>«Լանջաղբյուրի մանկապարտեզ» ՀՈԱԿ</t>
  </si>
  <si>
    <t xml:space="preserve">  գ. Լանջաղբյուր, Զ. Անդրանիկի 19</t>
  </si>
  <si>
    <t>«Գավառի Հ․Խաչատրյանի անվան արվեստի դպրոց» ՀՈԱԿ</t>
  </si>
  <si>
    <t xml:space="preserve">ք. Գավառ, Սայադյան 11 </t>
  </si>
  <si>
    <t>1905թ.</t>
  </si>
  <si>
    <t>«Գավառի Հ․Թալալյանի անվան երաժշտական դպրոց» ՀՈԱԿ</t>
  </si>
  <si>
    <t>ք. Գավառ, Սայադյան 100</t>
  </si>
  <si>
    <t>1945թ.</t>
  </si>
  <si>
    <t>«Գավառի գեղարվեստի դպրոց»ՀՈԱԿ</t>
  </si>
  <si>
    <t>ք. Գավառ, ,Զորավար Անդրանիկ 18</t>
  </si>
  <si>
    <t>2021-2023թթ. հիմնանորոգվել է</t>
  </si>
  <si>
    <t>«Մանկապատանեկան ստեղծագործական կենտրոն»ՀՈԱԿ</t>
  </si>
  <si>
    <t>ք. Գավառ, Զորավար Անդրանիկ 18</t>
  </si>
  <si>
    <t>1954թ.</t>
  </si>
  <si>
    <t>«Ուսուցողական կենտրոն»ՀՈԱԿ</t>
  </si>
  <si>
    <t>ք. Գավառ, Զորավար Անդրանիկ 29</t>
  </si>
  <si>
    <t>1923թ.</t>
  </si>
  <si>
    <t>«Գանձակի երաժշտական դպրոց»ՀՈԱԿ</t>
  </si>
  <si>
    <t xml:space="preserve">գ. Գանձակ,  Հովհ. Բաղրամյան 2 </t>
  </si>
  <si>
    <t>«Նորատուսի արվեստի դպրոց»ՀՈԱԿ</t>
  </si>
  <si>
    <t>գ. Նորատուս, Սևանի փողոց - 80</t>
  </si>
  <si>
    <t>«Գանձակի մշակույթի տուն»ՀՈԱԿ</t>
  </si>
  <si>
    <t xml:space="preserve"> գ. Գանձակ , Հովհ. Բաղրամյան 2</t>
  </si>
  <si>
    <t>«Կարմիրգյուղի արվեստի դպրոց»ՀՈԱԿ</t>
  </si>
  <si>
    <t>գ. Կարմիրգյուղ, Ազատության պողոտա 204/1</t>
  </si>
  <si>
    <t>«Սարուխանի արվեստի դպրոց»ՀՈԱԿ</t>
  </si>
  <si>
    <t>գ.Սարուխան,  Խորենացու -32</t>
  </si>
  <si>
    <t>Գանձակի թիվ 2 միջնակարգ դպրոց</t>
  </si>
  <si>
    <t>Գ. Գանձակ,  Հ. Ավետիսյան 1</t>
  </si>
  <si>
    <t>ՄԱՐՏՈՒՆԻ   ՀԱՄԱՅՆՔ</t>
  </si>
  <si>
    <t>Ծովինարի տարրական դպրոց</t>
  </si>
  <si>
    <t>Գ. Ծովինար, 3-րդ թաղամաս, հրապարակ 29 շենք</t>
  </si>
  <si>
    <t>1930թ․</t>
  </si>
  <si>
    <t xml:space="preserve">Շողակաթ գյուղի միջնակարգ դպրոց »ՊՈԱԿ </t>
  </si>
  <si>
    <t>գ.Շորժա,10-րդ փողոց,1/1</t>
  </si>
  <si>
    <t>Վերին Գետաշենի N2 մ/դ</t>
  </si>
  <si>
    <t>Գ. Վ. Գետաշենի , Ա թաղամաս ,7 փողոց, շենք 7</t>
  </si>
  <si>
    <t xml:space="preserve">ՀՀ Կառավարություն Սպորտդահլիճի վերանորոգում  </t>
  </si>
  <si>
    <t>Զոլաքար գյուղի Ալվարդ Վարդանյանի անվան N 2 միջնակարգ դպրոց</t>
  </si>
  <si>
    <t>Գ. Զոլաքար, 2-րդ փողոց, 33 շենք</t>
  </si>
  <si>
    <t>Հիմնավերակառուցվել է 2016-2019թթ</t>
  </si>
  <si>
    <t xml:space="preserve"> Մարտունի համայնքի Մարտունի քաղաքի թիվ 2 մանկապարտեզ ՀՈԱԿ</t>
  </si>
  <si>
    <t xml:space="preserve"> Մարտունի քաղաք, Պռոշյան39</t>
  </si>
  <si>
    <t>տեղական ինքնակառավարման մարմին</t>
  </si>
  <si>
    <t>Մարտունի համայնքի Մարտունի քաղաքի թիվ 3 մանկապարտեզ ՀՈԱԿ</t>
  </si>
  <si>
    <t>Ք․ Մարտունի Պռոշյան39/1</t>
  </si>
  <si>
    <t>Մարտունի համայնքի Արծվանիստ բնակավայրի մանկապարտեզ ՀՈԱԿ</t>
  </si>
  <si>
    <t>գ. Արծվանիստ 1-ին փողոց 1-ին փակուղի , շենք. 56</t>
  </si>
  <si>
    <t>Մարտունի համայնքի Վարդենիկ բնակավայրի Բանավան թաղամասի թիվ 1 մանկապարտեզ ՀՈԱԿ</t>
  </si>
  <si>
    <t>գ․Վարդենիկ,փ․17,շ․ 5/1</t>
  </si>
  <si>
    <t>Մարտունի համայնքի Լիճք բնակավայրի մանկապարտեզ ՀՈԱԿ</t>
  </si>
  <si>
    <t>Գ. Լիճք, Ա2 թղմ, 12փ., 24շ</t>
  </si>
  <si>
    <t>Մարտունի համայնքի Երանոս բնակավայրի մանկապարտեզ ՀՈԱԿ</t>
  </si>
  <si>
    <t>գ.Երանոս Վարդաձորի խճուղի 3</t>
  </si>
  <si>
    <t>Մարտունի համայնքի Ձորագյուղ բնակավայրի մանկապարտեզ ՀՈԱԿ</t>
  </si>
  <si>
    <t>գ. Ձորագյուղ 12 փ.,  48 շ.</t>
  </si>
  <si>
    <t>45% (սխալ է հաշվարկված)</t>
  </si>
  <si>
    <t>Արծվանիստի միջնակարգ դպրոց</t>
  </si>
  <si>
    <t>գ. Արծվանիստ, փ.16, շ. 10</t>
  </si>
  <si>
    <t>Վարդենիկի Ռ. Հովհաննիսյանի անվան N 1 հիմնական դպրոց</t>
  </si>
  <si>
    <t>գ.Վարդենիկ, Կ. Շահինյան փողոց, շենք 51</t>
  </si>
  <si>
    <t>1961թ․</t>
  </si>
  <si>
    <t>Վարդենիկի Ա. Օհանյանի անվան N 2 հիմնական դպրոց</t>
  </si>
  <si>
    <t>գ. Վարդենիկ, Բանավան 9</t>
  </si>
  <si>
    <t>1967թ</t>
  </si>
  <si>
    <t>&lt;&lt;Ծովասարի Բ.Մուրադյանի անվան միջնակարգ դպրոց&gt;&gt; ՊՈԱԿ</t>
  </si>
  <si>
    <t>գ,. Ծովասար, 1-ին փ. 11 շենք</t>
  </si>
  <si>
    <r>
      <t xml:space="preserve"> Մարտունու Ս. Դարբինյանի անվան N 2 հիմնական</t>
    </r>
    <r>
      <rPr>
        <b/>
        <sz val="10"/>
        <color theme="1"/>
        <rFont val="GHEA Grapalat"/>
        <family val="3"/>
      </rPr>
      <t xml:space="preserve"> </t>
    </r>
    <r>
      <rPr>
        <sz val="10"/>
        <color theme="1"/>
        <rFont val="GHEA Grapalat"/>
        <family val="3"/>
      </rPr>
      <t>դպրոց</t>
    </r>
  </si>
  <si>
    <t>Ք. Մարտունի, Մ. Հերացի 10</t>
  </si>
  <si>
    <t>Երանոս գյուղի N 1 միջնակարգ դպրոց</t>
  </si>
  <si>
    <t>Գ. Երանոս, 1-ին փողոց, շենք 53</t>
  </si>
  <si>
    <t>Աստղաձորի մ/դ</t>
  </si>
  <si>
    <t>Գ. Աստղաձոր, 43 փողոց, 6-րդ շենք</t>
  </si>
  <si>
    <t>Գեղհովիտի թիվ 1 մ/դ</t>
  </si>
  <si>
    <t>գ. Գեղհովիտ, 1-ին փող. 33 շենք</t>
  </si>
  <si>
    <t>Լիճքի մ/դ</t>
  </si>
  <si>
    <t>գ.Լիճք, Ա6 թաղ, 1 փողոց, թիվ 14</t>
  </si>
  <si>
    <t>Վաղաշեն գյուղի միջնակարգ դպրոց</t>
  </si>
  <si>
    <t>գ.Վաղաշեն,2-րդ փողոց, շ․ 20.</t>
  </si>
  <si>
    <t>Զոլաքարի  թիվ 1 մ/դ</t>
  </si>
  <si>
    <t>Գ. Զոլաքար, 1-ին փողոց, շենք՝ 38</t>
  </si>
  <si>
    <t>Ծակքար գյուղի միջնակարգ դպրոց</t>
  </si>
  <si>
    <t>գ. Ծակքար, 1-ին փողոց, N 16</t>
  </si>
  <si>
    <t>Վ.Գետաշենի թիվ 1 մ/դ</t>
  </si>
  <si>
    <t>Գ. Վ. Գետաշենի , Բ  թաղամաս ,11 փողոց, թիվ 1</t>
  </si>
  <si>
    <t xml:space="preserve"> Ն.Գետաշեն գյուղի Ա․ Եղիազարյանի անվան թիվ 2 միջնակարգ դպրոց</t>
  </si>
  <si>
    <t>գ Ներքին Գետաշեն, Վերին Դեմեր թաղամաս 1-ին փողոց թիվ1</t>
  </si>
  <si>
    <t>ՍԵՎԱՆ  ՀԱՄԱՅՆՔ</t>
  </si>
  <si>
    <t>Նորաշեն գյուղի հիմնակլան դպրոց ՊՈԱԿ</t>
  </si>
  <si>
    <t>գ. Նորաշեն 4-րդ փ. 3/12</t>
  </si>
  <si>
    <t>«Վահան գյուղի միջնակարգ դպրոց»</t>
  </si>
  <si>
    <t xml:space="preserve"> գ. Վահան, 2-րդ փողոց 47շ</t>
  </si>
  <si>
    <t>Սևանի Մեսրոպ Մաշտոցի անվան N1 հիմնական դպրոց» ՊՈԱԿ</t>
  </si>
  <si>
    <t>ք. Սևան, Նաիրյան 173</t>
  </si>
  <si>
    <t>Սեմյոնովկայի հիմնական դպրոց ՊՈԱԿ</t>
  </si>
  <si>
    <t>գ. Սեմյոնովկա, 1փ., շ.78</t>
  </si>
  <si>
    <t xml:space="preserve"> Վարսեր գյուղի Ռ. Պետրոսյանի անվան միջնակարգ դպրոց» ՊՈԱԿ</t>
  </si>
  <si>
    <t xml:space="preserve">գ. Վարսեր 7 փող. 10 շ. </t>
  </si>
  <si>
    <t xml:space="preserve"> Լճափ գյուղի միջնակարգ դպրոց ՊՈԱԿ</t>
  </si>
  <si>
    <t>Գ. Լճափ, 5-րդ փոոց, 1-ին նրբանցք, 17-րդ շենք</t>
  </si>
  <si>
    <t>1984թ.</t>
  </si>
  <si>
    <t>Գագարինի միջնակարգ դպրոց» ՊՈԱԿ</t>
  </si>
  <si>
    <t>գ. Գագարին, Պիոներների 1</t>
  </si>
  <si>
    <t>Սևանի թիվ 5 միջնակարգ դպրոց</t>
  </si>
  <si>
    <t>ք.Սևան, Ազատության 63</t>
  </si>
  <si>
    <t>Սևանի թիվ 6 միջնակարգ դպրոց</t>
  </si>
  <si>
    <t>ք.Սևան, Խորհուրդների 8</t>
  </si>
  <si>
    <t>Սևանի Յա. Զարոբյանի անվան N 2 հիմնական դպրոց</t>
  </si>
  <si>
    <t>ք. Սևան, Խաղաղության 3</t>
  </si>
  <si>
    <t>Չկալովկա գյուղի միջնակարգ դպրոց ՊՈԱԿ</t>
  </si>
  <si>
    <t>գ.Չկալովկա ,1-ին փողոց,տուն 7</t>
  </si>
  <si>
    <t>Գեղամավան գյուղի Ա. Աբրահամյանի անվան միջնակարգ դպրոց</t>
  </si>
  <si>
    <t>գ.Գեղամավան,1փ., 1նրբ.,18շենք</t>
  </si>
  <si>
    <t>Դդմաշեն գյուղի միջնակարգ դպրոց</t>
  </si>
  <si>
    <t>գ.Դդմաշեն, 1-փ,38շ</t>
  </si>
  <si>
    <t>Զովաբեր գյուղի Ե. Չարենցի անվան միջնակարգ դպրո</t>
  </si>
  <si>
    <t>գ. Զովաբեր,1-ին փողոց 16 շենք</t>
  </si>
  <si>
    <t>ՃԱՄԲԱՐԱԿ  ՀԱՄԱՅՆՔ</t>
  </si>
  <si>
    <t>Ճամբարակ քաղաքի N 4 միջնակարգ դպրոց ՊՈԱԿ</t>
  </si>
  <si>
    <t>ք.  Ճամբարակ, Ա. Խաչատրյան 5</t>
  </si>
  <si>
    <t>Ճամբարակի Մ.Քոչարյանի անվան N2 հիմնական  դպրոց ՊՈԱԿ</t>
  </si>
  <si>
    <t>ք.  Ճամբարակ ,Չարենցի  1</t>
  </si>
  <si>
    <t>Ճամբարակի թիվ 3 մանկապարտեզ</t>
  </si>
  <si>
    <t>ք.  Ճամբարակ․   Բաղրամյան 8</t>
  </si>
  <si>
    <t>40% (սխալ է հաշվարկված)</t>
  </si>
  <si>
    <t>Ճամբարակի թիվ 5 մանկապարտեզ</t>
  </si>
  <si>
    <t>ք.  Ճամբարակ,  Թումանյան 54</t>
  </si>
  <si>
    <t>1982թ.</t>
  </si>
  <si>
    <t>Վահան բնակավայրի մանկապարտեզ</t>
  </si>
  <si>
    <t>գ․ Վահան,  փ.1 շ.62</t>
  </si>
  <si>
    <t>ԹԹուջուր բնակավայրի մանկապարտեզ</t>
  </si>
  <si>
    <t xml:space="preserve"> գ.Թթուջուր փ.1 </t>
  </si>
  <si>
    <t xml:space="preserve"> Դրախտիկ գյուղի միջնակարգ դպրոց  ՊՈԱԿ</t>
  </si>
  <si>
    <t>գ. Դրախտիկ, փող 10 շենք 4</t>
  </si>
  <si>
    <t>Աղբերք գյուղի միջնակարգ դպրոց</t>
  </si>
  <si>
    <t>գ. Աղբերք, փողոց 3, շենք 15</t>
  </si>
  <si>
    <t>անբավարար, վթարային</t>
  </si>
  <si>
    <t>Ծափաթաղի մ/դ</t>
  </si>
  <si>
    <t>Գ. Ծափաթաղ, 1-ին փողոց թիվ6</t>
  </si>
  <si>
    <t>1999թ</t>
  </si>
  <si>
    <t>Այգուտ գյուղի միջնակարգ դպրոց</t>
  </si>
  <si>
    <t>գ. Այգուտ,  3-րդ փ. Շենք  52/1  /հիմնական /,3-րդ. շենք 31/մասնաշենք/</t>
  </si>
  <si>
    <t>Արտանիշ գյուղի միջնակարգ դպրոց ՊՈԱԿ</t>
  </si>
  <si>
    <t>գ.Արտանիշ,  փ1, շ.1</t>
  </si>
  <si>
    <t>ՎԱՐԴԵՆԻՍ  ՀԱՄԱՅՆՔ</t>
  </si>
  <si>
    <t>Խաչաղբյուր գյուղի Կ. Գևորգյանի անվան միջնակարգ դպրոց</t>
  </si>
  <si>
    <t>Գ.  Խաչաղբյուր, 1-ին փողոց 49 շենք</t>
  </si>
  <si>
    <t>1938թ</t>
  </si>
  <si>
    <t>Մեծ Մասրիկ գյուղի միջնակարգ դպրոց</t>
  </si>
  <si>
    <t>գ.Մեծ Մասրիկ, փ.8, N 1</t>
  </si>
  <si>
    <t>Գեղամասար գյուղի միջնակարգ դպրոց</t>
  </si>
  <si>
    <t>Գ.  Գեղամասար, 15 փողոց 1-ին փակուղի թիվ 10</t>
  </si>
  <si>
    <t>Վարդենիսի թիվ 4 հ/դ</t>
  </si>
  <si>
    <t>ք. Վարդենիս. Վ. Մամիկոնյան 38</t>
  </si>
  <si>
    <t>Այրքի մ/դ</t>
  </si>
  <si>
    <t>Գ.  Այրք,   4  փողոց 5</t>
  </si>
  <si>
    <t>Վարդենիսի թիվ 2  հ/դ</t>
  </si>
  <si>
    <t>ք.Վարդենիս,Երևանյան 1</t>
  </si>
  <si>
    <t>Լուսակունքի մ/դ</t>
  </si>
  <si>
    <t>Գ.  Լուսակունք, 1փ  112 շենք</t>
  </si>
  <si>
    <t>Ակունքի մ/դ</t>
  </si>
  <si>
    <t>Գ.  Ակունք, Բարեկամության  փողոց 1-ին նրբ. 2</t>
  </si>
  <si>
    <t>Ծովակի մ/դ</t>
  </si>
  <si>
    <t>Գ.  Ծովակ, 1-ին  փողոց 1-ին նրբ. 1-ին շենք</t>
  </si>
  <si>
    <t>Կարճաղբյուրի մ/դ</t>
  </si>
  <si>
    <t>Գ.  Կարճաղբյուր, 5-րդ փողոց, թ.18 շենք</t>
  </si>
  <si>
    <t>Մ.Մասրիկի տ/դ</t>
  </si>
  <si>
    <t>գ. Մեծ Մասրիկ,4-րդ փողոց, 5-րդ նրբ., շենք 4</t>
  </si>
  <si>
    <t>1952թ</t>
  </si>
  <si>
    <t>Նորակերտի մ/դ</t>
  </si>
  <si>
    <t>Գ. Նորակերտ,  2 փողոց 2-րդ  փակուղի շենք 1</t>
  </si>
  <si>
    <t>Սոթքի մ/դ</t>
  </si>
  <si>
    <t>Գ. Սոթք, փողոց 2/2 դպրոց 1</t>
  </si>
  <si>
    <t>30% (սխալ է հաշվարկված)</t>
  </si>
  <si>
    <t>Վանեվանի մ/դ</t>
  </si>
  <si>
    <t>Գ.  Վանևան, Գարագաշի փողոց, շենք 1</t>
  </si>
  <si>
    <t>Վարդենիսի թիվ 1 մանկապարտեզ</t>
  </si>
  <si>
    <t>ք.Վարդենիս, Հ.Արզոյան փ.</t>
  </si>
  <si>
    <t>1980- ական</t>
  </si>
  <si>
    <t>50% (սխալ է հաշվարկված)</t>
  </si>
  <si>
    <t>Վարդենիսի Մ.Մկրտչյանի անվան մշակույթի պալատ</t>
  </si>
  <si>
    <t>ք. Վարդենիս, Ռոմանի 10</t>
  </si>
  <si>
    <t>Վարդենիսի թիվ 1-ին ՄԵԴ</t>
  </si>
  <si>
    <t>ք.Վարդենիս,  Լ.Ազգալդյան -11</t>
  </si>
  <si>
    <t>1970- ական</t>
  </si>
  <si>
    <t>Վարդենիսի թիվ 2-րդ ՄԵԴ</t>
  </si>
  <si>
    <t>ք.Վարդենիս, Լեռնագործների -47</t>
  </si>
  <si>
    <t>Ծովակի մանկապարտեզ</t>
  </si>
  <si>
    <t>գ․ Ծովակ,  1 փող 22 շ</t>
  </si>
  <si>
    <t>ԱՌՈՂՋԱՊԱՀԱԿԱՆ/ԳԵՂԱՐՔՈՒՆԻՔ</t>
  </si>
  <si>
    <t>ք․ Գավառ  Ազատության -21</t>
  </si>
  <si>
    <t>(1964  կառուցված)</t>
  </si>
  <si>
    <t>80% (սխալ է հաշվարկված)</t>
  </si>
  <si>
    <t xml:space="preserve"> գ.Սարուխան, Հ. Աբրահամյան փողոց 164/3</t>
  </si>
  <si>
    <t>բավարաար</t>
  </si>
  <si>
    <t>գ. Նորատուս,Սևանի 5-րդ նրբ. N6</t>
  </si>
  <si>
    <t>գ Կարմիրգյուղ,Սերգո Ավետիսյան փող.1նրբանցք 2/9</t>
  </si>
  <si>
    <t xml:space="preserve">գ. Գանձակ Հովհ. Բաղրամյանի փողոց                                                                                                                                
1-ին  նրբ  19 
</t>
  </si>
  <si>
    <t>2000թ</t>
  </si>
  <si>
    <t>2022Թ․կապիտալ վերնորոգում ԻԶԵՐ ֆրանսիական կազմակերպություն</t>
  </si>
  <si>
    <t>համայնքային/մանկապար տեզի շենք/</t>
  </si>
  <si>
    <t>գ․ Լճափ 3փ շ5</t>
  </si>
  <si>
    <t xml:space="preserve">2023թ-ին նոր շենքի կառուցման մեկնարկ </t>
  </si>
  <si>
    <t>ք․ Սևան, Նաիրյան 169</t>
  </si>
  <si>
    <t>2018թ</t>
  </si>
  <si>
    <t>70% (սխալ է հաշվարկված)</t>
  </si>
  <si>
    <t>Սևանի ԲԿ ՓԲԸ-ի հիվանդանոցային մասնաշենք</t>
  </si>
  <si>
    <t>1950թ վերանորոգվել է 2011թ</t>
  </si>
  <si>
    <t>գ. Դդմաշեն 1փ, շ57</t>
  </si>
  <si>
    <t>Գ.Ծովագյուղ,փ.16,շենք 4</t>
  </si>
  <si>
    <t>գ.Լճաշեն ,2-րդ փողոց27</t>
  </si>
  <si>
    <t>Չկալովկայի ԲՄԿ</t>
  </si>
  <si>
    <t>գ.Չկալովկա,1-ին փողոց 4</t>
  </si>
  <si>
    <t>ԲԿ-ի սեփականություն</t>
  </si>
  <si>
    <t xml:space="preserve">ք․ Մարտունի, Գետափնյա 2-րդ փողոց, 16/1 </t>
  </si>
  <si>
    <t>2023թ</t>
  </si>
  <si>
    <t>ք,Մարտունի ,Նարեկացի 2լ</t>
  </si>
  <si>
    <t>2500-3000</t>
  </si>
  <si>
    <t>գ.Վարդաձոր Ալաշկերտի փողոց 16/2</t>
  </si>
  <si>
    <t>Վ.Գետաշեն Ա թաղ.7-րդ փողոց 9</t>
  </si>
  <si>
    <t>գ. Լիճք Ա2 թաղ. 12 փողոց 24/5 հասցե</t>
  </si>
  <si>
    <t>40%  (սխալ է հաշվարկված)</t>
  </si>
  <si>
    <t>Գ.Աստղաձոր,Արցախյան Ազատամարտիկների թիվ 58</t>
  </si>
  <si>
    <t>գ. Ն. Գետաշեն, Կենտրոն թաղ., 5 փող., շ. 5</t>
  </si>
  <si>
    <t>գ,Վաղաշեն փ2.շ.2</t>
  </si>
  <si>
    <t>գ.Արծվանիստ 1փողոց 1-ին փակուղի</t>
  </si>
  <si>
    <t>գ․ Զոլաքար 2-րդ փողոց 13 շենք</t>
  </si>
  <si>
    <t>գ.Ծովինար, Հրապարակ 31, 2-րդ նրբանցքլ</t>
  </si>
  <si>
    <t>2002թ</t>
  </si>
  <si>
    <t>Ֆրանսիական &lt;&lt;բժշկական օգնություն և զարգացում&gt;&gt; ընկերության կողմից</t>
  </si>
  <si>
    <t>գ.Ծովասար 1-ին փող շենք 45</t>
  </si>
  <si>
    <t>գ.Երանոս 14/54</t>
  </si>
  <si>
    <t>գ  Ձորագյուղ 12-փող շենք 44</t>
  </si>
  <si>
    <t xml:space="preserve">683սան, 7000 և ավել տարեկան այց </t>
  </si>
  <si>
    <t>գ.Վարդենիկ  17 փող. Շենք 5</t>
  </si>
  <si>
    <t>գ.Ծակքար, 1-ին փողոց, 18</t>
  </si>
  <si>
    <t xml:space="preserve"> գ.Գեղհովիտ, 5-րդ փ 54 շենք</t>
  </si>
  <si>
    <t>ք․ Վարդենիս Վ․Համբարձումյան 34</t>
  </si>
  <si>
    <t>60%(սխալ է հաշվարկված)</t>
  </si>
  <si>
    <t>2022 տանիքի վերանորոգում</t>
  </si>
  <si>
    <t>գ.Ծովակ, 5-րդ փ 1-ին նրբ</t>
  </si>
  <si>
    <t>1-ին հարկ լավ ,     2-րդ--հարկ անբավարար</t>
  </si>
  <si>
    <t>գ. Գեղամասար, խճուղի 27</t>
  </si>
  <si>
    <t>1950-ական թվականեր</t>
  </si>
  <si>
    <t>գ.Կարճաղբյուր, 1-ին փողոց, 3</t>
  </si>
  <si>
    <t>Տեխ. վիճակը՝ բավարար, մատչելիությունը՝ անբավարար</t>
  </si>
  <si>
    <t xml:space="preserve"> գ. Ակունք, 13-րդ փողոց, 8/1</t>
  </si>
  <si>
    <t>Տեխ. վիճակը՝ լավ, մատչելիությունը՝ անբավարար</t>
  </si>
  <si>
    <t xml:space="preserve">գ. Մ.Մասրիկ,8Փ,8նրբ/Տ/13Մեծ Մասրիկ1618 </t>
  </si>
  <si>
    <t>գ.Լուսակունք,1-ին փողոց,114/1</t>
  </si>
  <si>
    <t>ք․Ճամբարակ Տ․Մեծի 17</t>
  </si>
  <si>
    <t>Կառուցվել է 1968թ, հիմնանորոգվել է 2015թ</t>
  </si>
  <si>
    <t xml:space="preserve"> գ.Դպրաբակ 1-ին փ. 39տ</t>
  </si>
  <si>
    <t>ՎԱՐՉԱԿԱՆ, ՄՇԱԿՈՒԹԱՅԻՆ/ԳԵՂԱՐՔՈՒՆԻՔ</t>
  </si>
  <si>
    <t>ՃԱՄԲԱՐԱԿ ՀԱՄԱՅՆՔ</t>
  </si>
  <si>
    <t xml:space="preserve"> Ճամբարակի  համայնքապետարան</t>
  </si>
  <si>
    <t>ք․Ճամբարակ, Գ․Նժդեհի 125</t>
  </si>
  <si>
    <t>45%  (սխալ է հաշվարկված)</t>
  </si>
  <si>
    <t>Ճամբարակի Վահան բնակավայրի վարչական շենք</t>
  </si>
  <si>
    <t>գ. Վահան, 1-ին փողոց,թիվ 71</t>
  </si>
  <si>
    <t>Ճամբարակի  Թթուջուր բնակավայրի վարչական շենք</t>
  </si>
  <si>
    <t>գ. Թթուջուր, 1-ին փողոց,թիվ 56</t>
  </si>
  <si>
    <t>50%  (սխալ է հաշվարկված)</t>
  </si>
  <si>
    <t>Ճամբարակի  Գետիկ բնակավայրի վարչական շենք</t>
  </si>
  <si>
    <t>գ. Գետիկ, 5-րդ փողոց,թիվ 2</t>
  </si>
  <si>
    <t>Ճամբարակի Մարտունի բնակավայրի վարչական շենք</t>
  </si>
  <si>
    <t>գ. Մարտունի, 3-րդ փողոց,թիվ 25</t>
  </si>
  <si>
    <t>1978թ,</t>
  </si>
  <si>
    <t>Ճամբարակի  Այգուտ բնակավայրի վարչական շենք</t>
  </si>
  <si>
    <t>գ. Այգուտ, 1-ին փողոց,թիվ 61</t>
  </si>
  <si>
    <t>Ճամբարակի Դպրաբակ  բնակավայրի վարչական շենք</t>
  </si>
  <si>
    <t>գ. Դպրաբակ, 1-ին փողոց,թիվ 18</t>
  </si>
  <si>
    <t>Ճամբարակի Կալավան  բնակավայրի վարչական շենք</t>
  </si>
  <si>
    <t>գ. Կալավան, 6-րդ փողոց,թիվ 3</t>
  </si>
  <si>
    <t>1981թ.</t>
  </si>
  <si>
    <t>Ճամբարակի Ձորավանք  բնակավայրի վարչական շենք</t>
  </si>
  <si>
    <t>գ. Ձորավանք, 1-ին փողոց,թիվ 1</t>
  </si>
  <si>
    <t>Ճամբարակի Անտառամեջ բնակավայրի վարչական շենք</t>
  </si>
  <si>
    <t>գ. Անտառամեջ, 2-րդ փողոց,թիվ 9</t>
  </si>
  <si>
    <t>Ճամբարակի Դրախտիկ բնակավայրի վարչական շենք</t>
  </si>
  <si>
    <t>գ. Դրախտիկ, 4-րդ փողոց,թիվ 51</t>
  </si>
  <si>
    <t>1915թ</t>
  </si>
  <si>
    <t>Ճամբարակի Աղբերք բնակավայրի վարչական շենք</t>
  </si>
  <si>
    <t xml:space="preserve">գ. Աղբերք, 1-ին փողոց,թիվ 7 </t>
  </si>
  <si>
    <t>35%  (սխալ է հաշվարկված)</t>
  </si>
  <si>
    <t>Ճամբարակի Շողակաթ բնակավայրի վարչական շենք</t>
  </si>
  <si>
    <t>գ. Շողակաթ, 1-ին փողոց,թիվ 3/1</t>
  </si>
  <si>
    <t>Ճամբարակի Արտանիշ բնակավայրի վարչական շենք</t>
  </si>
  <si>
    <t>գ. Արտանիշ, 7-րդ փողոց,թիվ 23</t>
  </si>
  <si>
    <t>Ճամբարակի Ջիլ բնակավայրի վարչական շենք</t>
  </si>
  <si>
    <t>գ. Ջիլ, 1-ին փողոց,60</t>
  </si>
  <si>
    <t>Ճամբարակի  Ծափաթաղ համայնքապետարան</t>
  </si>
  <si>
    <t>գ. Ծափաթաղ, 1-ին փողոց,թիվ 6/1</t>
  </si>
  <si>
    <t>Ճամբարակի կենտրոնական զբսայգի</t>
  </si>
  <si>
    <t>ք. Ճամբարակ, Գ․Նժդեհի 130</t>
  </si>
  <si>
    <t>Ճամբարակի զոհվածների հիշատակին կառուցված զբոսայգի</t>
  </si>
  <si>
    <t>ք. Ճամբարակ, Պ․Սևակի 2/2</t>
  </si>
  <si>
    <t>Սուբվենցիոն ծրագրի շրջանակներում</t>
  </si>
  <si>
    <t>Ալրաղաց</t>
  </si>
  <si>
    <t>ք. Ճամբարակ, Գարդմանի 26/1</t>
  </si>
  <si>
    <t>Նորակառույց</t>
  </si>
  <si>
    <t>ՄԻԱՎՈՐՎԱԾ ԱԶԳԵՐԻ ԿԱԶՄԱԿԵՐՊՈՒԹՅԱՆ ԶԱՐԳԱՑՄԱՆ ԾՐԱԳԻՐ</t>
  </si>
  <si>
    <t>Վարդենիսի համայնքապետարան</t>
  </si>
  <si>
    <t>Համայնքային</t>
  </si>
  <si>
    <t>ք. Վարդենիս,Հ. Անդրեասյան 4</t>
  </si>
  <si>
    <t>1992թ</t>
  </si>
  <si>
    <t>Գեղաքար վարչական  շենք</t>
  </si>
  <si>
    <t>գ. Գեղաքար,'1-ն փողոց 6 շենք</t>
  </si>
  <si>
    <t>1960- ական</t>
  </si>
  <si>
    <t>Դարանակ վարչական շենք</t>
  </si>
  <si>
    <t>գ.. Դարանակ,3-րդ փողոց 4 շենք</t>
  </si>
  <si>
    <t>Նորակետ վարչական շենք</t>
  </si>
  <si>
    <t>գ.Նորակերտ,2-րդ փողոց 34 շենք</t>
  </si>
  <si>
    <t>Գեղամաբակ վարչական շենք</t>
  </si>
  <si>
    <t>գ.Գեղամաբակ,3-րդ փողոց 27 շենք</t>
  </si>
  <si>
    <t>Շատջրեք վարչական շենք</t>
  </si>
  <si>
    <t>գ.Շատջրեք,7-րդ փողոց 1-ին նրբանցք 3</t>
  </si>
  <si>
    <t>Ծովակի վարչական շենք</t>
  </si>
  <si>
    <t>գ.Ծովակ,1-ին փողոց  3-րդ նրբանցք 9</t>
  </si>
  <si>
    <t>Կարճաղբյուրի մշակույթի տուն</t>
  </si>
  <si>
    <t>գ.Կարճաղբյուր,1-ին փողոց  3 շենք</t>
  </si>
  <si>
    <t>Ծովակի մշակույթի տուն</t>
  </si>
  <si>
    <t>գ.Ծովակ, 1-ին փողոց  3-րդ նրբանցք 9</t>
  </si>
  <si>
    <t>ՍԵՎԱՆ ՀԱՄԱՅՆՔ</t>
  </si>
  <si>
    <t>Լճաշեն բնակավայրի վարչական շենք</t>
  </si>
  <si>
    <t xml:space="preserve"> գ․ Լճաշեն, 2-րդ փողոց, շենք 24</t>
  </si>
  <si>
    <t>Ծաղկունք բնակավայրի վարչական շենք, որտեղ են նախակրթարանը և բուժամբուլատորիան</t>
  </si>
  <si>
    <t xml:space="preserve"> գ. Ծաղկունք, 4-րդ փողոց, 7 շենք</t>
  </si>
  <si>
    <t xml:space="preserve">2022-2023 թվականներին համայնքային և բարեգործական ծրագրերով իրականացվել են շենքում տեղակայված նախակրթարանի, ամբուլատորիայի, վարչական ղեկավարի նստավայրի վերակառուցման աշխատանքներ  </t>
  </si>
  <si>
    <t>Դդմաշեն բնակավայրի վարչական շենք</t>
  </si>
  <si>
    <t>գ. Դդմաշեն, 1-ին փողոց, 30 շենք</t>
  </si>
  <si>
    <t xml:space="preserve">Դդմաշենի մշակույթի տուն </t>
  </si>
  <si>
    <t xml:space="preserve"> գ. Դդմաշեն, 1-ին փողոց, 53 շենք</t>
  </si>
  <si>
    <t xml:space="preserve">մշակույթի տան շենքի վերակառուցումը ներառվել է 2022 թվականի սուբվենցիոն ծրագրերում, սակայն պայմանավորված ֆինանսական խնդիրներով, տեղափոխվել է 2025 թվական </t>
  </si>
  <si>
    <t>Դդմաշեն բնակավայրի Հայփոստի շենք</t>
  </si>
  <si>
    <t xml:space="preserve"> գ. Դդմաշեն, 1-ին փողոց, 27 շենք</t>
  </si>
  <si>
    <t>Գեղամավան բնակավայրի վարչական շենք</t>
  </si>
  <si>
    <t xml:space="preserve"> գ. Գեղամավան, 1-ին փողոց, 6 շենք</t>
  </si>
  <si>
    <t>Գեղամավան բնակավայրի մշակույթի  շենք</t>
  </si>
  <si>
    <t>ք.Սևան համայնք, գ. Գեղամավան, 1-ին փողոց, 12 շենք</t>
  </si>
  <si>
    <t>երկհարկանի /կիսանկուղով/</t>
  </si>
  <si>
    <t>Սևան քաղաքի Պրահա-Վինոր այգի</t>
  </si>
  <si>
    <t>ք․ Սևան, Խաղաղության փողոց թիվ 12 շենքի հյուսիսային հատված</t>
  </si>
  <si>
    <t>Սևան քաղաքի Իտալական այգի</t>
  </si>
  <si>
    <t xml:space="preserve"> ք․ Սևան, Վլ․ Կարապետյանի անվան հրապարակի հյուսիսային հատված</t>
  </si>
  <si>
    <t>2015թ.</t>
  </si>
  <si>
    <t>Գավառի հաայնքապետարանի շենք</t>
  </si>
  <si>
    <t>ք.Գավառռ,Գր. Լուսավորչի փողոց թիվ 12</t>
  </si>
  <si>
    <t>9000-9500</t>
  </si>
  <si>
    <t xml:space="preserve">Լճափի վարչական շենք </t>
  </si>
  <si>
    <t>գ.Լճափ,Ազատամարտիկների փողոց թիվ 27</t>
  </si>
  <si>
    <t>Բերդկունքի վարչական շենք</t>
  </si>
  <si>
    <t>գ.Բերդկունք,Կենտրոնական 1-ին փողոց 1-ին փակուղի թիվ 4</t>
  </si>
  <si>
    <t xml:space="preserve">Հայրավանքի վարչական շենք </t>
  </si>
  <si>
    <t>գ.Հայրավանք,Բարի Գալուստի փողոց թիվ 17</t>
  </si>
  <si>
    <t>Նորատուսի վարչական շենք</t>
  </si>
  <si>
    <t>գ.Նորատուս,Սևանի փողոց 5-րդ նրբանցք թիվ 1</t>
  </si>
  <si>
    <t>Կարմիրգյուղի վարչական շենք</t>
  </si>
  <si>
    <t>գ.Կարմիրգյուղ,Գարեգին Նժդեհի փողոց թիվ 4/1</t>
  </si>
  <si>
    <t>3500-4000</t>
  </si>
  <si>
    <t>Ծաղկաշենի վարչական շենք</t>
  </si>
  <si>
    <t>գ.Ծաղկաշեն,3-րդ փողոց թիվ 31</t>
  </si>
  <si>
    <t>Գանձակի վարչական շենք</t>
  </si>
  <si>
    <t>գ.Գանձա,Բաղրամյան փողոց թիվ 4</t>
  </si>
  <si>
    <t>Սարուխանի վարչական շենք</t>
  </si>
  <si>
    <t>գ.Սարուխան,Հ. Աբրահամյան փողոց թիվ 120</t>
  </si>
  <si>
    <t>Լանջաղբյուրի վարչական շենք</t>
  </si>
  <si>
    <t>գ.Լանջաղբյուր,Խ. Աբովյան թիվ 8</t>
  </si>
  <si>
    <t>Գեղարքունիքի վարչական շենք</t>
  </si>
  <si>
    <t>գ.Գեղարքունիք,Կ. Դեմիրճյան փողոց թիվ 61/1</t>
  </si>
  <si>
    <t>1500-2000</t>
  </si>
  <si>
    <t>Ծովազարդի վարչական շենք</t>
  </si>
  <si>
    <t>գ.Ծովազարդ,Զորավար Անդրանիկի փողոց 4-րդ նրբանցք թիվ 2</t>
  </si>
  <si>
    <t>1200-1500</t>
  </si>
  <si>
    <t>Գավառի մշակույթի տուն</t>
  </si>
  <si>
    <t xml:space="preserve">ք.Գավառ ,Կենտրոնական Հրապարակ 3 </t>
  </si>
  <si>
    <t>Գավառի քաղաքային գրադարան  ՀՈԱԿ</t>
  </si>
  <si>
    <t>ք. Գավառ, Կահիրե 11</t>
  </si>
  <si>
    <t>«Սարուխանի մշակույթի տուն» ՀՈԱԿ</t>
  </si>
  <si>
    <t>գ.Սարուխան, Հ. Աբրահամյան փողոց թիվ 10</t>
  </si>
  <si>
    <t>Գ․Ծովազարդ Անդրանիկի փողոց 29</t>
  </si>
  <si>
    <t>գ. Գանձակ, Հովհաննես Բաղրամյան փ․ 1 նրբ․ 5 շենք</t>
  </si>
  <si>
    <t>Գ.  Գանձակ, Հովհ. Թումանյան   4</t>
  </si>
  <si>
    <t>Գեղարքունիքի մարզպետի աշխատակազմ/համայնքի ղեկավար</t>
  </si>
  <si>
    <r>
      <rPr>
        <sz val="10"/>
        <color theme="1"/>
        <rFont val="Calibri"/>
        <family val="2"/>
        <charset val="204"/>
      </rPr>
      <t>«</t>
    </r>
    <r>
      <rPr>
        <sz val="10"/>
        <color theme="1"/>
        <rFont val="GHEA Grapalat"/>
        <family val="3"/>
      </rPr>
      <t>Գավառի  Բ/Կ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GHEA Grapalat"/>
        <family val="3"/>
      </rPr>
      <t xml:space="preserve">  ՓԲԸ</t>
    </r>
  </si>
  <si>
    <t>«Սարուխանի Բ/Ա» ՊՈԱԿ</t>
  </si>
  <si>
    <t>«Նորատուսի  Բ/Ա»  ՊՈԱԿ</t>
  </si>
  <si>
    <t>«Կարմիրգյուղի Բ/Ա» ՊՈԱԿ</t>
  </si>
  <si>
    <t>«Գանձակի ԱԱՊԿ»  ՊՈԱԿ</t>
  </si>
  <si>
    <t>«Լճափի ԱԱՊԿ»  ՊՈԱԿ</t>
  </si>
  <si>
    <t>«Սևանի ԲԿ» ՓԲԸ</t>
  </si>
  <si>
    <t>«Դդմաշենի  ԲԱ»  ՊՈԱԿ</t>
  </si>
  <si>
    <t>«Ծովագյուղի  ԱԱՊԿ»  ՊՈԱԿ</t>
  </si>
  <si>
    <t>«Լճաշենի ԱԱՊԿ»  ՊՈԱԿ</t>
  </si>
  <si>
    <t>«Մարտունու  ԲԿ» ՓԲԸ</t>
  </si>
  <si>
    <t>«Մարտունու Ծննդատուն» ՊՓԲԸ</t>
  </si>
  <si>
    <t>«Վարդաձորի ԱԱՊԿ» ՊՈԱԿ</t>
  </si>
  <si>
    <t>«Վ.Գետաշենի Բ/Ա» ՊՈԱԿ</t>
  </si>
  <si>
    <t>«Լիճք ԱԱՊԿ» ՊՈԱԿ</t>
  </si>
  <si>
    <t>«Աստղաձորի ԱԱՊԿ» ՊՈԱԿ</t>
  </si>
  <si>
    <t>«Ն.Գետաշենի Բ/Ա» ՊՈԱԿ</t>
  </si>
  <si>
    <t>«Վաղաշենի ԱԱՊԿ» ՊՈԱԿ</t>
  </si>
  <si>
    <t>«Արծվանիստի ԱԱՊԿ» ՊՈԱԿ</t>
  </si>
  <si>
    <t>«Զոլաքարի Բ/Ա» ՊՈԱԿ</t>
  </si>
  <si>
    <t>«Ծովինարի Բ/Ա» ՊՈԱԿ</t>
  </si>
  <si>
    <t>«Ծովասարի ԱԱՊԿ» ՊՈԱԿ</t>
  </si>
  <si>
    <t>«Երանոսի Բ/Ա»  ՊՈԱԿ</t>
  </si>
  <si>
    <t>«Ձորագյուղի ԲԱ»  ՊՈԱԿ</t>
  </si>
  <si>
    <t>«Վարդենիկի Ա/Կ» ՊՈԱԿ</t>
  </si>
  <si>
    <t>«Ծակքարի ԱԱՊԿ»  ՊՈԱԿ</t>
  </si>
  <si>
    <t xml:space="preserve">«Գեղհովիտի ԱԱՊԿ» ՊՈԱԿ  </t>
  </si>
  <si>
    <t>«Վարդենիսի ԲԿ» ՓԲԸ</t>
  </si>
  <si>
    <t>«Ծովակի ԱԱՊԿ» ՊՈԱԿ</t>
  </si>
  <si>
    <t>«Գեղամասարի ԱԱՊԿ» ՊՈԱԿ</t>
  </si>
  <si>
    <t>«Կարճաղբյուրի ԱԱՊԿ»  ՊՈԱԿ</t>
  </si>
  <si>
    <t>«Ակունքի ԱԱՊԿ» ՊՈԱԿ</t>
  </si>
  <si>
    <t>«Մեծ Մասրիկի ԱԱՊ» ՊՈԱԿ</t>
  </si>
  <si>
    <t>«Լուսակունք ԱԱՊԿ» ՊՈԱԿ</t>
  </si>
  <si>
    <t>«Ճամբարակի  Ա/Կ» ՓԲԸ</t>
  </si>
  <si>
    <t>«Դպրաբակ ԲԱ» ՊՈԱԿ</t>
  </si>
  <si>
    <t>ԿՈՏԱՅՔԻ  ՄԱՐԶ</t>
  </si>
  <si>
    <t>ԿՐԹԱԿԱՆ/ԿՈՏԱՅՔ</t>
  </si>
  <si>
    <t>ՆՈՐ ՀԱՃԸՆ ՀԱՄԱՅՆՔ</t>
  </si>
  <si>
    <t>Նոր Հաճնի N  1 հիմնական դպրոց</t>
  </si>
  <si>
    <t>քաղաք Նոր Հաճն, Չարենցի 20</t>
  </si>
  <si>
    <t>Նոր Հաճնի Մեծն Մուրադի անվան 4 հիմնական դպրոց</t>
  </si>
  <si>
    <t>քաղաք Նոր Հաճն, Շահումյան 1</t>
  </si>
  <si>
    <t xml:space="preserve">թեքահարթակներ`5%, հատուկ բազրիքներ և լուսավորություն՝5 %,  տարածքի և անցուղիների մատչելիություն՝ 5%, առանձնացված սանհանգույցներ միայն առաջին հարկում՝ 10%, </t>
  </si>
  <si>
    <t>Նոր Հաճընի համայնքապետարանի արվեստի դպրոց</t>
  </si>
  <si>
    <t>Ք. Նոր Հաճըն, Չարենցի 1ա</t>
  </si>
  <si>
    <t>1968թ.</t>
  </si>
  <si>
    <t>թեքահարթակներ`5%, հատուկ բազրիքներ և լուսավորություն՝10%, վերելակ՝ 0%, վերհան սարք`0%, տարածքի և անցուղիների մարտչելիություն՝ 5%, տակտիլային հատակ՝ 10%, առանձնացված սանհանգույցներ բոլոր հարկաբաժիններում՝ 20%</t>
  </si>
  <si>
    <t>Նոր Հաճընի համայնքապետարանի մարզադպրոց</t>
  </si>
  <si>
    <t>Ք. Նոր Հաճըն, Զորավար  Անդրանիկի փողոց  2/2,  2/3</t>
  </si>
  <si>
    <t>թեքահարթակներ`5%, հատուկ բազրիքներ և լուսավորություն՝ 0%, վերելակ՝ 0%, վերհան սարք` 0%, տարածքի և անցուղիների մարտչելիություն՝ 0%, տակտիլային հատակ՝ 10%, առանձնացված սանհանգույցներ բոլոր հարկաբաժիններում՝ 0%,</t>
  </si>
  <si>
    <t>ԳԵՏԱՄԵՋ  ՀԱՄԱՅՆՔ</t>
  </si>
  <si>
    <t>Գետամեջի միջնակարգ դպրոց</t>
  </si>
  <si>
    <t xml:space="preserve">բնակավայր Գետամեջ, փողոց 3, 11 շենք </t>
  </si>
  <si>
    <t>թեքահարթակ `  5%,սանհանգույցներ բոլոր հարկաբաժիններում՝ 20%,</t>
  </si>
  <si>
    <t>ՆՈՐ  ԳԵՂԻ  ՀԱՄԱՅՆՔ</t>
  </si>
  <si>
    <t>Նոր Գեղիի N1 միջնակարգ դպրոց</t>
  </si>
  <si>
    <t xml:space="preserve"> բնակավայր Նոր Գեղի Ց. Խաչատրյան շենք 4  </t>
  </si>
  <si>
    <t>թեքահարթակներ 5%</t>
  </si>
  <si>
    <t>Նոր Գեղիի Յու. Երիցյանի անվան N2 միջնակարգ դպրոց</t>
  </si>
  <si>
    <t xml:space="preserve"> բնակավայր Նոր Գեղի  Ղազարյան 35</t>
  </si>
  <si>
    <t>ՆՈՐ ԱՐՏԱՄԵՏ ՀԱՄԱՅՆՔ</t>
  </si>
  <si>
    <t>Նոր Արտամետի միջնակարգ դպրոց</t>
  </si>
  <si>
    <t>բնակավայր Նոր  Արտամետ 1-ին փողոց, 3-րդ փակուղի, շենք5</t>
  </si>
  <si>
    <t>թեքահարթակներ`5%, առանձնացված սանհանգույցներ միայն առաջին հարկում՝ 10%,տարածքի և անցուղիների մատչելիություն՝ 5%</t>
  </si>
  <si>
    <t>ՄՐԳԱՇԵՆ ՀԱՄԱՅՆՔ</t>
  </si>
  <si>
    <t>Մրգաշենի միջնակարգ դպրոց</t>
  </si>
  <si>
    <t xml:space="preserve"> Նոր Հաճըն համայնք Մրգաշեն բնակավայր 2-րդ փողոց, 1-ին փակուղի N 1</t>
  </si>
  <si>
    <t>լուսավորություն՝10%,առանձնացված սանհանգույցներ բոլոր հարկաբաժիններում՝ 20%</t>
  </si>
  <si>
    <t>տեղեկատվությունը բացակայում է, անհրաժեշտ է լրացնել</t>
  </si>
  <si>
    <t>լուսավորություն՝10%,տարածքի և անցուղիների մարտչելիություն՝ 5%</t>
  </si>
  <si>
    <t>ՔԱՐԱՇԱՄԲ  ՀԱՄԱՅՆՔ</t>
  </si>
  <si>
    <t>Քարաշամբի միջնակարգ դպրոց</t>
  </si>
  <si>
    <t>բնակավայր Քարաշամբ,2 փող. 5-րդ փկղ.1</t>
  </si>
  <si>
    <t>ՔԱՆԱՔԵՌԱՎԱՆ ՀԱՄԱՅՆՔ</t>
  </si>
  <si>
    <t>Քանաքեռավանի միջնակարգ դպրոց</t>
  </si>
  <si>
    <t>բնակավայր Քանաքեռավան, փողոց11, շենք 5</t>
  </si>
  <si>
    <t>1979թ.</t>
  </si>
  <si>
    <t>թեքահարթակներ`5%, հատուկ բազրիքներ և լուսավորություն՝10%,տարածքի և անցուղիների մարտչելիություն՝ 5%</t>
  </si>
  <si>
    <t>&lt;&lt;Քանաքեռավանի մանկապարտեզ&gt;&gt; ՀՈԱԿ</t>
  </si>
  <si>
    <t xml:space="preserve">բն. Քանաքեռավան 12 փ., 1 շ. </t>
  </si>
  <si>
    <t>25 և 30 տողերը կրկնվում են</t>
  </si>
  <si>
    <t>ՋՐՎԵԺ ՀԱՄԱՅՆՔ</t>
  </si>
  <si>
    <t>Ջրվեժի դպրոց</t>
  </si>
  <si>
    <t>3-րդ փողոց, թիվ 5</t>
  </si>
  <si>
    <t xml:space="preserve"> թեքահարթակ ՝ 5% տարածքի և անցուղիների մարտչելիություն՝ 5%</t>
  </si>
  <si>
    <t>Ձորաղբյուրի դպրոց</t>
  </si>
  <si>
    <t>Լուսավորության փողոց, թիվ 20</t>
  </si>
  <si>
    <t>Զովքի դպրոց</t>
  </si>
  <si>
    <t>Գլխավոր խճուղի, թիվ 13</t>
  </si>
  <si>
    <t>թեքահարթակ-5% ,անցուղիներ-5%</t>
  </si>
  <si>
    <t>Ջրվեժի նախադպրոցական կազմակերպություն</t>
  </si>
  <si>
    <t>34 փողոց, թիվ 9</t>
  </si>
  <si>
    <t xml:space="preserve">Ընդգրկված է կառուցման ծրագրում </t>
  </si>
  <si>
    <t>Ձորաղբյուրի նախադպրոցական կազմակերպություն</t>
  </si>
  <si>
    <t>Բանակի փողոց, թիվ 1</t>
  </si>
  <si>
    <t>Զովքի նախադպրոցական կազմակերպություն</t>
  </si>
  <si>
    <t>2-րդ փողոց, թիվ 2/2</t>
  </si>
  <si>
    <t>Բյուրեղավանի «Արև» մանկապարտեզ ՆՈՒՀ ՀՈԱԿ</t>
  </si>
  <si>
    <t xml:space="preserve">
քաղաք Բյուրեղավան
Երիտասարդական փողոց, 23/57</t>
  </si>
  <si>
    <t>1961 թ․</t>
  </si>
  <si>
    <t>180 մարդ 1 օրում</t>
  </si>
  <si>
    <t>ԳԱՌՆԻ ՀԱՄԱՅՆՔ</t>
  </si>
  <si>
    <t>Գեղարդի դպրոց</t>
  </si>
  <si>
    <t>Գառնի համայնք, գ. Գեղադիր, 5-րդ փողոց, թիվ 26</t>
  </si>
  <si>
    <t>Հացավանի դպրոց</t>
  </si>
  <si>
    <t>Գառնի համայնք, գ. Հացավան, 4-րդ փողոց, թիվ 2</t>
  </si>
  <si>
    <t>տարածքի և անցուղիների մատչելիություն 5%, առանձնացված սանհանգույցներ բոլոր հարկաբաժիններում 20%</t>
  </si>
  <si>
    <t>Գեղադիրի մանկապարտեզ</t>
  </si>
  <si>
    <t>Գառնի համայնք, գ. Գեղադիր, 5-րդ փողոց, 1-ին նրբ. թիվ 7</t>
  </si>
  <si>
    <t>Գառնիի արվեստի դպրոց/Գառնիի արվեստի, մշակույթի և սպորտի կենտրոն</t>
  </si>
  <si>
    <t>Գառնի համայնք, գ. Գառնի, Ս. Շահումյան 11</t>
  </si>
  <si>
    <t>1960-ականներ</t>
  </si>
  <si>
    <t>թեքահարթակներ`5%, հատուկ բազրիքներ և լուսավորություն՝ 0%, վերելակ՝ 0%, վերհան սարք`0%, տարածքի և անցուղիների մարտչելիություն՝ 5%, տակտիլային հատակ՝ 10%, առանձնացված սանհանգույցներ բոլոր հարկաբաժիններում՝ 0%</t>
  </si>
  <si>
    <t>ԵՂՎԱՐԴ ՀԱՄԱՅՆՔ</t>
  </si>
  <si>
    <t>&lt;&lt;Եղվարդի N 1 մանկապարտեզ&gt;&gt; ՀՈԱԿԳ․ Նժդեհի 2</t>
  </si>
  <si>
    <t>Գ. Նժդեհի 2</t>
  </si>
  <si>
    <t>&lt;&lt;Եղվարդի N 2 մանկապարտեզ&gt;&gt; ՀՈԱԿ, Սաֆարյան 151</t>
  </si>
  <si>
    <t>Սաֆարյան 151</t>
  </si>
  <si>
    <t>2020-2021թ.</t>
  </si>
  <si>
    <t>&lt;&lt;Եղվարդի Համլետ Թադևոսյանի անվան թիվ 2 հիմնական դպրոց&gt;&gt; ՊՈԱԿ, Սաֆարյան 88</t>
  </si>
  <si>
    <t>Սաֆարյան 88</t>
  </si>
  <si>
    <t>1962թ.</t>
  </si>
  <si>
    <t>&lt;&lt;Եղվարդի թիվ 3 հիմնական դպրոց&gt;&gt; ՊՈԱԿ, Երևանյան 7/2</t>
  </si>
  <si>
    <t>Երևանյան 7/2</t>
  </si>
  <si>
    <t>թեքահարթակ 5%,, տարածքի և անցուղիների մատչելիություն 5%, առանձնացված սանհանգույցներ բոլոր հարկաբաժիններում 20%</t>
  </si>
  <si>
    <t>&lt;&lt;Եղվարդի արվեստի դպրոց&gt;&gt; ՀՈԱԿ,  Երևանյան խճ․ 15</t>
  </si>
  <si>
    <t>Երևանյան խճուղի 15</t>
  </si>
  <si>
    <t>1990թ.</t>
  </si>
  <si>
    <t>&lt;&lt;Նաիրիի արհեստագործական պետական ուսումնարան&gt;&gt;ՊՈԱԿ, Երևանյան 10</t>
  </si>
  <si>
    <t>Երևանյան 10</t>
  </si>
  <si>
    <t xml:space="preserve"> տարածքի և անցուղիների մատչելիություն 5%</t>
  </si>
  <si>
    <t>չի գնահատվել՝ տեղեկատվության բացակայության պատճառով</t>
  </si>
  <si>
    <t>&lt;&lt;Եղվարդի մանկապատանեկան մարզադպրոց&gt;&gt; ՊՈԱԿ, Շիրակի 1/2</t>
  </si>
  <si>
    <t>Շիրակի 1/2</t>
  </si>
  <si>
    <t>թեքահարթակներ` 0%, հատուկ բազրիքներ և լուսավորություն՝ 0%, վերելակ՝ 0%, վերհան սարք` 0%, տարածքի և անցուղիների մարտչելիություն՝ 0%, տակտիլային հատակ՝ 10%, առանձնացված սանհանգույցներ բոլոր հարկաբաժիններում՝ 0%,</t>
  </si>
  <si>
    <t>ՆԱԻՐԻ ՀԱՄԱՅՆՔ</t>
  </si>
  <si>
    <t>Քասախի &lt;&lt;Արուսյակ&gt;&gt; մանկապարտեզ ՀՈԱԿ</t>
  </si>
  <si>
    <t>Գ. Նժդեհի 4 փողոց 1</t>
  </si>
  <si>
    <t>2021թ</t>
  </si>
  <si>
    <t>Քասախի Ռ. Գևորգյանի անվան N 1 միջնակարգ դպրոց</t>
  </si>
  <si>
    <t>Սեդրակ Ջալալյան 1</t>
  </si>
  <si>
    <t xml:space="preserve">թեքահարթակ-5%        </t>
  </si>
  <si>
    <t xml:space="preserve">Քասախի Ա. Հովհաննիսյանի անվան N 2 միջնակարգ դպրոց </t>
  </si>
  <si>
    <t>Վ. Տերյան 1</t>
  </si>
  <si>
    <t>2012թ.</t>
  </si>
  <si>
    <t xml:space="preserve">թեքահարթակներ`5%,  տարածքի և անցուղիների մարտչելիություն՝ 5%, </t>
  </si>
  <si>
    <t>Քասախի &lt;&lt;Արվեստի դպրոց&gt;&gt;</t>
  </si>
  <si>
    <t>Սեդրակ Ջալալյան 2</t>
  </si>
  <si>
    <t>Պարույր Սևակի 9</t>
  </si>
  <si>
    <t>2019թ</t>
  </si>
  <si>
    <t>Քասախի  նախադպրոցական ուսումնական հաստատություն</t>
  </si>
  <si>
    <t>Երիտասարդական փողոց 8</t>
  </si>
  <si>
    <t>Զովունի մանկապարտեզ</t>
  </si>
  <si>
    <t>6 փողոց 129</t>
  </si>
  <si>
    <t>Զովունի երաժշտական դպրոց</t>
  </si>
  <si>
    <t>7 փողոց 127</t>
  </si>
  <si>
    <t>Զովունի միջնակարգ դպրոց</t>
  </si>
  <si>
    <t>6 փողոց 128</t>
  </si>
  <si>
    <t>Սարալանջի դպրոց</t>
  </si>
  <si>
    <t>1 փողոց 21</t>
  </si>
  <si>
    <t>թեքահարթակներ`5%,տարածքի և անցուղիների մատչելիություն՝ 5%</t>
  </si>
  <si>
    <t>Սարալանջի նախադպրոցական կազմակերպություններ</t>
  </si>
  <si>
    <t>Արագյուղի դպրոց</t>
  </si>
  <si>
    <t>2 փողոց 1</t>
  </si>
  <si>
    <t xml:space="preserve"> տարածքի և անցուղիների մատչելիություն՝ 5%, առանձնացված սանհանգույցներ բոլոր հարկաբաժիններում՝ 20%</t>
  </si>
  <si>
    <t>Արագյուղի նախադպրոցական կազմակերպություններ</t>
  </si>
  <si>
    <t>/1985թ/ 2023թ</t>
  </si>
  <si>
    <t>Զորավանի դպրոց</t>
  </si>
  <si>
    <t>1 փողոց 26</t>
  </si>
  <si>
    <t xml:space="preserve"> թեքահարթակներ`5%, հատուկ բազրիքներ և լուսավորություն՝5%, տարածքի և անցուղիների մատչելիություն՝ 5%, </t>
  </si>
  <si>
    <t>ընդգիկված չէ</t>
  </si>
  <si>
    <t>ԾԱՂԿԱՁՈՐ ՀԱՄԱՅՆՔ</t>
  </si>
  <si>
    <t>Աղավնաձորի դպրոց</t>
  </si>
  <si>
    <t>Ծաղկաձոր համայնք, Աղավնաձոր բնակավայր, 2 փողոց, 2</t>
  </si>
  <si>
    <t>հատուկ բազրիքներ և լուսավորություն՝10%,տարածքի և անցուղիների մարտչելիություն՝ 5%,առանձնացված սանհանգույցներ բոլոր հարկաբաժիններում՝ 20%</t>
  </si>
  <si>
    <t>Աղավնաձորի մանկապարտեզ</t>
  </si>
  <si>
    <t>Ծաղկաձոր համայնք, Աղավնաձոր բնակավայր, 4 փողոց, 1 փակուղի,18</t>
  </si>
  <si>
    <t xml:space="preserve">                                                                               Մեղրաձորի Հ.Հակոբյանի անվան միջնակարգ դպրոց
</t>
  </si>
  <si>
    <t>ՀՀ Կոտայքի մարզ, Ծաղկաձոր համայնք, գ. Մեղրաձոր 7-րդ փ., 11 շ</t>
  </si>
  <si>
    <t xml:space="preserve">1970-1973
</t>
  </si>
  <si>
    <t xml:space="preserve"> հատուկ բազրիքներ և լուսավորություն՝10%,տարածքի և անցուղիների մատչելիություն՝ 5%</t>
  </si>
  <si>
    <t>Մեղրաձորի Լևոն Գալստյանի անվան նախադպրոցական ուսումնական հաստատություն</t>
  </si>
  <si>
    <t>Ծաղկաձոր համայնք, գ. Մեղրաձոր, 1-ին փ., 19 շ.</t>
  </si>
  <si>
    <t xml:space="preserve">թեքահարթակներ`5%, հատուկ բազրիքներ և լուսավորություն՝10%, վերելակ՝ 0%, վերհան սարք`0%, տարածքի և անցուղիների մատչելիություն՝ 5%, տակտիլային հատակ՝ 0%, հաշմանդամ.ունեցողների համար առանձնացված սանհանգույցներ  բոլոր հարկաբաժիններում՝ 0%, դրանց բացակայության դեպքում գնահատվում է 0% </t>
  </si>
  <si>
    <t>Մարմարիկի դպրոց</t>
  </si>
  <si>
    <t>ԿՈՏԱՅՔ, ԾԱՂԿԱՁՈՐ, ՄԱՐՄԱՐԻԿ, 4-ՐԴ ՓՈՂՈՑ 2-ՐԴ ՆՐԲԱՆՑՔ 14</t>
  </si>
  <si>
    <t>5% թեքահարթակ</t>
  </si>
  <si>
    <t>Մարմարիկի  նախադպրոցական կազմակերպություններ</t>
  </si>
  <si>
    <t>առկա չէ</t>
  </si>
  <si>
    <t xml:space="preserve">&lt;&lt;Արտավազի միջնակարգ դպրոց&gt;&gt; </t>
  </si>
  <si>
    <t xml:space="preserve">գ. Արտավազ 2փող.4նրբ. 1փակուղի շ.3 </t>
  </si>
  <si>
    <t>&lt;&lt;Արտավազի ՆՈՒՀ&gt;&gt; կազմակերպություններ</t>
  </si>
  <si>
    <t>գ. Արտավազ  2փող 1/1</t>
  </si>
  <si>
    <t>2014թ</t>
  </si>
  <si>
    <t>Արտավազի &lt;&lt;Փյունիկի միջնակարգ դպրոց&gt;&gt;</t>
  </si>
  <si>
    <t>գ. Փյունիկ 1փող 1փակուղի 7շ.</t>
  </si>
  <si>
    <t>ՎԱՐՉԱԿԱՆ, ՄՇԱԿՈՒԹԱՅԻՆ/ԿՈՏԱՅՔ</t>
  </si>
  <si>
    <t>Մշակույթի  տուն</t>
  </si>
  <si>
    <t>Ք. Նոր Հաճըն, Թումանյան փողոց, շենք 6</t>
  </si>
  <si>
    <t xml:space="preserve">թեքահարթակներ`5%, հատուկ բազրիքներ և լուսավորություն՝0%, վերելակ՝ 0%, վերհան սարք`0%, տարածքի և անցուղիների մարտչելիություն՝ 5%, տակտիլային հատակ՝ 10%, առանձնացված սանհանգույցներ բոլոր հարկաբաժիններում՝ 0%, </t>
  </si>
  <si>
    <t>Գ. Նոր Գեղի, Ուսանողական 15</t>
  </si>
  <si>
    <t>2008թ,</t>
  </si>
  <si>
    <t>թեքահարթակներ`5%, հատուկ բազրիքներ և լուսավորություն՝0%, վերելակ՝ 0%, վերհան սարք`0%, տարածքի և անցուղիների մարտչելիություն՝ 5%, տակտիլային հատակ՝ 10%, առանձնացված սանհանգույցներ բոլոր հարկաբաժիններում՝ 20%</t>
  </si>
  <si>
    <t>Քանաքեռավանի մշակույթի  տուն</t>
  </si>
  <si>
    <t>Գ. Քանաքեռավան, փողոց 13, 3-րդ նրբանցք, 1-ին շենք</t>
  </si>
  <si>
    <t>թեքահարթակներ`5%, հատուկ բազրիքներ և լուսավորություն՝10%, վերելակ՝ 0%, վերհան սարք`0%, տարածքի և անցուղիների մարտչելիություն՝ 5%, տակտիլային հատակ՝ 10%, առանձնացված սանհանգույցներ բոլոր հարկաբաժիններում՝ 0%</t>
  </si>
  <si>
    <t>Ջրվեժի ուսումնամշակութային կենտրոն</t>
  </si>
  <si>
    <t>3րդ փողոց, թիվ 5/1</t>
  </si>
  <si>
    <t xml:space="preserve">2023-2025թթ շին. Աշխատանքները ընթացքի մեջ են </t>
  </si>
  <si>
    <t>դեռ չի շահագործվում</t>
  </si>
  <si>
    <t>Շին աշխատանքները ընթացքում են</t>
  </si>
  <si>
    <t>Զովքի հանդիսությունների սրահ</t>
  </si>
  <si>
    <t>Գլխավոր խճուղի, 16/1</t>
  </si>
  <si>
    <t>Զովքի զբոսայգի, պուրակ***</t>
  </si>
  <si>
    <t>2-րդ փողոց, թիվ 1</t>
  </si>
  <si>
    <t>1983 թ</t>
  </si>
  <si>
    <t>Անհրաժեշտություն չկա</t>
  </si>
  <si>
    <t>Ձորաղբյուր զբոսայգի, պուրակ***</t>
  </si>
  <si>
    <t>Բանակի փողոց</t>
  </si>
  <si>
    <t>1976-1980 թթ</t>
  </si>
  <si>
    <t>Թեքահարթակ չկա</t>
  </si>
  <si>
    <t xml:space="preserve">Համայնքապետարանի թիվ 1 վարչական շենք </t>
  </si>
  <si>
    <t>ՀՀ Կոտայքի մարզ, ք.Բյուրեղավան, վարչական շենք, թիվ 1</t>
  </si>
  <si>
    <t>1977 թ․</t>
  </si>
  <si>
    <t>70 մարդ 1 օրում</t>
  </si>
  <si>
    <t xml:space="preserve"> Մշակույթի տան շենք</t>
  </si>
  <si>
    <t xml:space="preserve"> Զ.Անդրսնիկի փող</t>
  </si>
  <si>
    <t>1987 թ․</t>
  </si>
  <si>
    <t>թեքահարթակներ`5%, հատուկ բազրիքներ և լուսավորություն՝ 0%, վերելակ՝ 0%, վերհան սարք` 0%, տարածքի և անցուղիների մարտչելիություն՝ 5%, տակտիլային հատակ՝ 10%, առանձնացված սանհանգույցներ բոլոր հարկաբաժիններում՝ 0%,</t>
  </si>
  <si>
    <t>Գեղադիրի համայնքապետարան</t>
  </si>
  <si>
    <t>Գառնի համայնք, գ. Գեղադիր, 4-րդ փողոց թիվ 4</t>
  </si>
  <si>
    <t>Գառնիի համայնքապետարան</t>
  </si>
  <si>
    <t>Գառնի համայնք, գ. Գառնի, Ս. Շահումյան 4</t>
  </si>
  <si>
    <t>1970-ականներ</t>
  </si>
  <si>
    <t>Գառնիի մշակույթի տուն/Գառնիի արվեստի, մշակույթի և սպորտի կենտրոն</t>
  </si>
  <si>
    <t>Գառնի համայնք, գ. Գառնի, Ս. Շահումյան 6</t>
  </si>
  <si>
    <t>&lt;&lt;Եղվարդի մշակույթի տուն&gt;&gt; ՀՈԱԿ, Սաֆարյան 90</t>
  </si>
  <si>
    <t>Սաֆարյան 90</t>
  </si>
  <si>
    <t>1957թ.</t>
  </si>
  <si>
    <t>ՀՀ Ոստիկանության Կոտայքի մարզի ՄՎ Նաիրիի բաժին Շիրակի 2</t>
  </si>
  <si>
    <t>Շիրակի 2</t>
  </si>
  <si>
    <t>ՀՀ ՊՆ զորակոչային և զորահավաքային համալրման ծառայության Կոտայքի  մարզի տարածքային ստորաբաժանման Նաիրիի բաժանմունք, Չարենցի 58</t>
  </si>
  <si>
    <t xml:space="preserve">Չարենցի 58 </t>
  </si>
  <si>
    <t>տարածքի և անցուղիների մարտչելիություն՝ 5%</t>
  </si>
  <si>
    <t>Վարչական շենք</t>
  </si>
  <si>
    <t>Երևանյան 1</t>
  </si>
  <si>
    <t>ՀՀ դատախազության Կոտայքի մարզի դատախազություն  Չարենցի29</t>
  </si>
  <si>
    <t>Չարենցի 29</t>
  </si>
  <si>
    <t xml:space="preserve">Ժամանցի սրահ     </t>
  </si>
  <si>
    <t>Սաֆարյան</t>
  </si>
  <si>
    <t>Քասախի Զբոսայգի</t>
  </si>
  <si>
    <t>Սողոմոն Հակոբյան 3</t>
  </si>
  <si>
    <t>Քասախի Մարզադաշտ</t>
  </si>
  <si>
    <t>Վ. Սարգսյան 2</t>
  </si>
  <si>
    <t>Քասախի Հուշահամալիր</t>
  </si>
  <si>
    <t>Սողոմոն Հակոբյան 3/1</t>
  </si>
  <si>
    <t>Քասախի Սոցիալական տուն</t>
  </si>
  <si>
    <t>Գ: Նժդեհի 2 նրբանցք 9</t>
  </si>
  <si>
    <t>Քասախի վարչական շենք</t>
  </si>
  <si>
    <t>Ս. Ջալալյան 1</t>
  </si>
  <si>
    <t>Զովունի մշակութային կենտրոն</t>
  </si>
  <si>
    <t>39 փողոց 131</t>
  </si>
  <si>
    <t>Զովունի վարչական ղեկավարի նստավայր</t>
  </si>
  <si>
    <t>1 փողոց 133</t>
  </si>
  <si>
    <t>Սարալանջի վարչական շենք</t>
  </si>
  <si>
    <t>6 փողոց 2</t>
  </si>
  <si>
    <t>2022-2024թ</t>
  </si>
  <si>
    <t>Սարալանջի զբոսայգի, պուրակ, առևտրի կենտրոն և այլն</t>
  </si>
  <si>
    <t>6 շենքի հարակից տարածք</t>
  </si>
  <si>
    <t>Պռոշյանի մշակույթի կենտրոն</t>
  </si>
  <si>
    <t>Զ: Անդրանիկի փողոց 18</t>
  </si>
  <si>
    <t>այո-2020-2021թ.</t>
  </si>
  <si>
    <t xml:space="preserve">&lt;&lt;Արտավազի բուժ կետ&gt;&gt; վարչական շենքում </t>
  </si>
  <si>
    <t>գ. Արտավազ     1 փող 44 շ</t>
  </si>
  <si>
    <t>թեքահարթակներ`5%, հատուկ բազրիքներ և լուսավորություն՝10%, վերելակ՝ 30%, վերհան սարք`20%, տարածքի և անցուղիների մարտչելիություն՝ 5%, տակտիլային հատակ՝ 10%, առանձնացված սանհանգույցներ բոլոր հարկաբաժիններում՝ 20%,</t>
  </si>
  <si>
    <t>Արտավազի &lt;&lt;Փյունիկ գյուղի ակումբ&gt;&gt;</t>
  </si>
  <si>
    <t>գ. Փյունիկ         1 փող 4նրբ շ.1՜</t>
  </si>
  <si>
    <t>1970թ. վերանորոգվել է 2006թ.</t>
  </si>
  <si>
    <t>Արտավազի վարչական շենք հանդիսությունների սրահ</t>
  </si>
  <si>
    <t>գ. Արտավազ 1 փող 35շ</t>
  </si>
  <si>
    <t>ԱՌՈՂՋԱՊԱՀԱԿԱՆ/ԿՈՏԱՅՔ</t>
  </si>
  <si>
    <t>Նոր Հաճընի պոլիկլինիկա ՊՓԲԸ</t>
  </si>
  <si>
    <t>Քաղաք Նոր Հաճըն, Տոռոզյան 4</t>
  </si>
  <si>
    <t>Կառուցվել է 1972թ.</t>
  </si>
  <si>
    <t>թեքահարթակներ`5%, հատուկ բազրիքներ և լուսավորություն՝10%, վերելակ՝ 0%, վերհան սարք`0%, տարածքի և անցուղիների մարտչելիություն՝ 5%, տակտիլային հատակ՝ 0%, առանձնացված սանհանգույցներ բոլոր հարկաբաժիններում՝ 20%</t>
  </si>
  <si>
    <t>ԱԱՊԿ/առողջության առաջնային պահպանման կենտրոն</t>
  </si>
  <si>
    <t xml:space="preserve">Գյուղ Նոր Գեղի Ուսանողական 34 </t>
  </si>
  <si>
    <t>Կառուցվել է 1965, վերանորոգվել է 1-ին հարկը 2007թ. ԾԻԳ-ի ծրագրով</t>
  </si>
  <si>
    <t xml:space="preserve"> Թեքահարթակներ`5%, հատուկ բազրիքներ և լուսավորություն՝0%, վերելակ՝ 0%, վերհան սարք`0%, տարածքի և անցուղիների մատչելիություն՝ 5%, տակտիլային հատակ՝ 0%, առանձնացված սանհանգույցներ բոլոր հարկաբաժիններում՝ 0%,  </t>
  </si>
  <si>
    <t>Ամբուլատորիա</t>
  </si>
  <si>
    <t>Գյուղ Մրգաշեն, 2-րդ փող., 2-րդ տուն</t>
  </si>
  <si>
    <t>Կառուցվել է 1976թ., վերանորոգվել է 2007թ. ԾԻԳ-ի ծրագրով</t>
  </si>
  <si>
    <t>Գյուղ Քանաքեռավան, 12-րդ փող., 1-ին տուն</t>
  </si>
  <si>
    <t>Կառուցվել է 1981թ., 2007թ.</t>
  </si>
  <si>
    <t>Ջրվեժի առաջնային բուժօգնության հաստատություն</t>
  </si>
  <si>
    <t>Քաղաք Ջրվեժ,3-րդ փող., 3-րդ շենք</t>
  </si>
  <si>
    <t xml:space="preserve">1/առկա առանձնացված սանհանգույցներ  հարկաբաժիններում՝20%,2/ չկա թեքահարթակներ0%,3/չկա հատուկ բազրիքներ և լուսավորություն՝0%, 4/կարիք չկա վերելակ՝ 0%,5/ չկա վերհան սարք`0%,6/առկա  տարածքի և անցուղիների մարտչելիություն՝ 5%,7/ չկա տակտիլային հատակ՝ 0%, , </t>
  </si>
  <si>
    <t>Ձորաղբյուրի առաջնային բուժօգնության հաստատություն</t>
  </si>
  <si>
    <t>Գյուղ Ձորաղբյուր Ազատության 19</t>
  </si>
  <si>
    <t xml:space="preserve">թեքահարթակներ0%, հատուկ բազրիքներ և լուսավորություն՝10%, վերելակ՝ 0%, վերհան սարք`0%, տարածքի և անցուղիների մարտչելիություն՝ 10%, տակտիլային հատակ՝ 0%, առանձնացված սանհանգույցներ բոլոր հարկաբաժիններում՝ 3%, </t>
  </si>
  <si>
    <t>«Նաիրի ԲԿ» ՓԲԸ , Չարենցի 196</t>
  </si>
  <si>
    <t>Չարենցի 196</t>
  </si>
  <si>
    <t>Բժշկական կենտրոն այցերը միջինում տարկան մոտ 97180</t>
  </si>
  <si>
    <t xml:space="preserve"> թեքահարթակներ`5%, հատուկ բազրիքներ և լուսավորություն՝ 0%, վերելակ՝ 30%, վերհան սարք՝ 0 %, տարածքի և անցուղիների մարտչելիություն՝ 5%, տակտիլային հատակ՝ 0%, առանձնացված սանհանգույցներ բոլոր հարկաբաժիններում՝ 0%, դրանց բացակայության դեպքում գնահատվում է 0% </t>
  </si>
  <si>
    <t xml:space="preserve">Կազմակերպությունը ներառված է 2025թ կառավարության վերակառուցման ծրագրում  </t>
  </si>
  <si>
    <t>Անասնաբուժարան Սաֆարյան 153/1</t>
  </si>
  <si>
    <t>Սաֆարյան 153/1</t>
  </si>
  <si>
    <t>չի գործում</t>
  </si>
  <si>
    <t>չի ընդգրկված</t>
  </si>
  <si>
    <t xml:space="preserve">Անասնաբուժարան
Սաֆարյան 153
</t>
  </si>
  <si>
    <t>Սաֆարյան 153</t>
  </si>
  <si>
    <t>Քասախի &lt;&lt;Բուժամբուլատորիա&gt;&gt;</t>
  </si>
  <si>
    <t>Գյուղ Քասախ, Ռ.Սաֆարյան 10/1</t>
  </si>
  <si>
    <t>թեքահարթակ5%հատուկ բազրիքներ և լուսավորություն10%տարածքի ևանցուղիների մատչելիություն5%առանձնացված սանհանգույց20%</t>
  </si>
  <si>
    <t>Զովունի բուժ․ ամբուլատորիա</t>
  </si>
  <si>
    <t>Գյուղ Զովունի, 7-րդ փող. 126 շենք</t>
  </si>
  <si>
    <t>1 հարկ ,օգտ. է առաջին հարկը</t>
  </si>
  <si>
    <t>թեքահարթակներ`5%, հատուկ բազրիքներ և լուսավորություն 5% ,տարածքի և անցուղիների մարտչելիություն՝ 5%, առանձնացված սանհանգույցներ բոլոր հարկաբաժիններում՝ 20%</t>
  </si>
  <si>
    <t>Պռոշյանի դպրոց</t>
  </si>
  <si>
    <t>Խանջյան փողոց 2 նրբանցք 2</t>
  </si>
  <si>
    <t>ընդգիկված է</t>
  </si>
  <si>
    <t>Պռոշյանի առաջնային բուժօգնության հաստատություններ</t>
  </si>
  <si>
    <t>Գյուղ Պռոշյան, Խանջյան փողոց, 1-ին նրբ.</t>
  </si>
  <si>
    <t>1993թ</t>
  </si>
  <si>
    <t xml:space="preserve">թեքահարթակներ`5% լուսավորություն՝10%                         տարածքի և անցուղիների մարտչելիություն՝ 5%, </t>
  </si>
  <si>
    <t xml:space="preserve">թեքահարթակներ`5% լուսավորություն՝10%           տարածքի և անցուղիների մարտչելիություն՝ 5%, </t>
  </si>
  <si>
    <t>Սարալանջի առաջնային բուժօգնության հաստատություններ (Բուժակ-մանկաբարձական կետ )</t>
  </si>
  <si>
    <t>Գյուղ Սարալանջ 6-րդ փող., 2-րդ շենք</t>
  </si>
  <si>
    <t>Գյուղապետարանի շենքի 1 հարկ</t>
  </si>
  <si>
    <t>թեքահարթակներ` 0%, հատուկ բազրիքներ և լուսավորություն՝10%, վերելակ՝ 0%, վերհան սարք`0%, տարածքի և անցուղիների մատչելիություն՝ 5%, տակտիլային հատակ՝ 0%, առանձնացված սանհանգույցներ բոլոր հարկաբաժիններում՝ 20%,</t>
  </si>
  <si>
    <t>Ներկայումս վերանորոգման փուլում է</t>
  </si>
  <si>
    <t>Արագյուղի առաջնային բուժօգնության հաստատություններ</t>
  </si>
  <si>
    <t>Գյուղ Արագյուղ, 1-ին փող.,23 շ.</t>
  </si>
  <si>
    <t>թեքահարթակներ` 5%, հատուկ բազրիքներ և լուսավորություն՝10%, վերելակ՝ 0%, վերհան սարք`0%, տարածքի և անցուղիների մատչելիություն՝ 5%, տակտիլային հատակ՝ 0%, առանձնացված սանհանգույցներ բոլոր հարկաբաժիններում՝ 20%,</t>
  </si>
  <si>
    <t xml:space="preserve"> Մարմարիկի առաջնային բուժօգնության հաստատություններ </t>
  </si>
  <si>
    <t>գ. Մարմարիկ 1-ին փող.19/1</t>
  </si>
  <si>
    <t xml:space="preserve">1970-ական </t>
  </si>
  <si>
    <t>Գյուղապետարանի շենքի 2-րդ հարկ</t>
  </si>
  <si>
    <t>թեքահարթակներ`0%, հատուկ բազրիքներ և լուսավորություն՝10%, վերելակ՝ 0%, վերհան սարք`0%, տարածքի և անցուղիների մատչելիություն՝ 5%, տակտիլային հատակ՝ 0%, առանձնացված սանհանգույցներ բոլոր հարկաբաժիններում՝ 20%</t>
  </si>
  <si>
    <t>Արտավազի &lt;&lt;Փյունիկի բուժ.կետ&gt;&gt; ակումբի շենքում</t>
  </si>
  <si>
    <t>գ. Փյունիկ 1փող 4նրբ. 1՜</t>
  </si>
  <si>
    <t>թեքահարթակներ`0%, հատուկ բազրիքներ և լուսավորություն՝10%, վերելակ՝ 0%, վերհան սարք` 0%, տարածքի և անցուղիների մատչելիություն՝ 5%, տակտիլային հատակ՝ 10%, առանձնացված սանհանգույցներ բոլոր հարկաբաժիններում՝ 20%</t>
  </si>
  <si>
    <t>Ծաղկաձորի մանկապարտեզ</t>
  </si>
  <si>
    <t>ՀՀ Կոտայքի մարզի, Ծաղկաձոր համայնք, Ք. Ծաղկաձոր, Խ․Կեչառեցու փ., 85.</t>
  </si>
  <si>
    <t>Ծաղկաձորի արվեստի դպրոց</t>
  </si>
  <si>
    <t>ՀՀ Կոտայքի մարզի, Ծաղկաձոր համայնք, Ք. Ծաղկաձոր, Խ․Կեչառեցու փ., 85/1.</t>
  </si>
  <si>
    <t>Կոտայքի մարզպետի աշխատակազմ/համայնքի ղեկավար</t>
  </si>
  <si>
    <t>1974թ,</t>
  </si>
  <si>
    <t>1999թ.</t>
  </si>
  <si>
    <t>ՇԻՐԱԿԻ ՄԱՐԶ</t>
  </si>
  <si>
    <t>ՎԱՐՉԱԿԱՆ, ՄՇԱԿՈՒԹԱՅԻՆ/ ՇԻՐԱԿ</t>
  </si>
  <si>
    <t>ԱՇՈՑՔ  ՀԱՄԱՅՆՔ</t>
  </si>
  <si>
    <t>Աշոցքի մշակույթի տուն</t>
  </si>
  <si>
    <t xml:space="preserve">ՀՀ Շիրակի մարզ, Աշոցք համայնք, գյուղ Աշոցք, Կենտրոնական հրապարակ 2 </t>
  </si>
  <si>
    <t xml:space="preserve">5% /տար․ և անց․ մատչ․ 5%,/ </t>
  </si>
  <si>
    <t>2019թ, թեքահարթակ, 2024թ․</t>
  </si>
  <si>
    <t>Սարապատի համայնքային  կենտրոն</t>
  </si>
  <si>
    <t xml:space="preserve">ՀՀ Շիրակի մարզ, Աշոցք համայնք, գյուղ Սարապատ, 1-ին փողոց 33 </t>
  </si>
  <si>
    <t>ընդգրկ․ված է վերակառուցման ծրագրերում, թեքահարթակ, 2024թ․</t>
  </si>
  <si>
    <t>Կաքավասարի համայնքային  կենտրոն</t>
  </si>
  <si>
    <t>ՀՀ Շիրակի մարզ, Աշոցք համայնք, գյուղ Կաքավասար, Ձորաշենի խճուղի 3</t>
  </si>
  <si>
    <t>Ձորաշենի համայնքային  կենտրոն</t>
  </si>
  <si>
    <t>ՀՀ Շիրակի մարզ, Աշոցք համայնք, գյուղ Ձորաշեն, 3-րդ փողոց 9</t>
  </si>
  <si>
    <t>ԱՄԱՍԻԱ  ՀԱՄԱՅՆՔ</t>
  </si>
  <si>
    <t>Ամասիայի համայնքապետարանի շենք</t>
  </si>
  <si>
    <t>Ամասիա բնակավայր, 26փ., 19շ.</t>
  </si>
  <si>
    <t>ընդգրկված չէ, թեքահարթակ, 1 սանհանգույց</t>
  </si>
  <si>
    <t>Ամասիայի համայնքային գրադարան</t>
  </si>
  <si>
    <t>Ամասիա բնակավայր, 26փ., 17/1 շ.</t>
  </si>
  <si>
    <t>Բերդաշենի համայնքային կենտրոն</t>
  </si>
  <si>
    <t>Բերդաշեն բնակավայր, 1փ., 29 շ.</t>
  </si>
  <si>
    <t>ԱՆԻ ՀԱՄԱՅՆՔ</t>
  </si>
  <si>
    <t>Գուսանագյուղի վարչական շենք</t>
  </si>
  <si>
    <t>Գուսանագյուղ բնակավայր 1-ին փողոց թիվ  22</t>
  </si>
  <si>
    <t>Ջրափիի վարչական շենք</t>
  </si>
  <si>
    <t>Ջրափի բնակավայր 6-րդ փողոց թիվ 12</t>
  </si>
  <si>
    <t>Սարակապի վարչական շենք</t>
  </si>
  <si>
    <t>Սարակապ բնակավայր 1-ին փողոց, 1-ին նրբանցք թիվ 1</t>
  </si>
  <si>
    <t>Լուսաղբյուրի վարչական շենք</t>
  </si>
  <si>
    <t>Լուսաղբյուր բնակավայր 1-ին փողոց թիվ  3</t>
  </si>
  <si>
    <t xml:space="preserve">Շիրակավանի վարչական շենք </t>
  </si>
  <si>
    <t>Շիրակավան բնակավայր 4-րդ փողոց թիվ 33</t>
  </si>
  <si>
    <t>Լանջիկի վարչական շենք</t>
  </si>
  <si>
    <t>Լանջիկ բնակավայր փողոց 2-րդ  թիվ 29</t>
  </si>
  <si>
    <t>Անիպեմզայի վարչական շենք</t>
  </si>
  <si>
    <t>Անիպեմզա բնակավայր 1-ին փողոց թիվ 8</t>
  </si>
  <si>
    <t>1926թ</t>
  </si>
  <si>
    <t>Ձորակապի վարչական շենք</t>
  </si>
  <si>
    <t>Ձորակապ բնակավայր 1-ին փողոց թիվ 16</t>
  </si>
  <si>
    <t>Աղինի վարչական շենք</t>
  </si>
  <si>
    <t>Աղին բնակավայր 5-րդ փողոց թից 27</t>
  </si>
  <si>
    <t>Անիավանի վարչական շենք</t>
  </si>
  <si>
    <t>Անիավան բնակավայր 1-ին փողոց թիվ 5/2</t>
  </si>
  <si>
    <t>Բագրավանի վարչական շենք</t>
  </si>
  <si>
    <t>Բագրավան բնակավայր 6-րդ փողոց թիվ 1 շենք</t>
  </si>
  <si>
    <t>Ձիթհանքովի վարչական շենք</t>
  </si>
  <si>
    <t xml:space="preserve">Ձիթհանքով բնակավայր 4-րդ փողոց թիվ  21 </t>
  </si>
  <si>
    <t>Քարաբերդի վարչական շենք</t>
  </si>
  <si>
    <t>Քարաբերդ բնակավայր 3-րդ փողոց թիվ 4</t>
  </si>
  <si>
    <t>Իսահակյանի վարչական շենք</t>
  </si>
  <si>
    <t>Իսահակյան բնակավայր 1-ին փողոց 37</t>
  </si>
  <si>
    <t>Սառնաղբյուրի վարչական շենք</t>
  </si>
  <si>
    <t>Սառնաղբյուր բնակավայր 14-րդ փողոց թիվ 5</t>
  </si>
  <si>
    <t xml:space="preserve">«Մարալիկի մաշակույթի երիտասարդական կենտրոն» ՀՈԱԿ </t>
  </si>
  <si>
    <t>Մարալիկ քաղաք Ազատության 3</t>
  </si>
  <si>
    <t>ԱՐԹԻԿ  ՀԱՄԱՅՆՔ</t>
  </si>
  <si>
    <t>Քաղաք Արթիկ, Տիգրան Մանսուրյանի անվան մշակույթի տուն</t>
  </si>
  <si>
    <t>ՀՀ Շիրակի մարզ Արթիկ համայնք քաղաք Արթիկ Անկախության փողոց 28 շենք</t>
  </si>
  <si>
    <t>2024-2026թթ․</t>
  </si>
  <si>
    <t>Քաղաք Արթիկ,Արթիկի համայնքապետարանի շենք</t>
  </si>
  <si>
    <t xml:space="preserve">ՀՀ Շիրակի մարզ Արթիկ համայնք քաղաք Արթիկ Ազատության հրապարակ 1 </t>
  </si>
  <si>
    <t>Անուշավան բնակավայրի վարչական շենք</t>
  </si>
  <si>
    <t>ՀՀ Շիրակի մարզ Արթիկ համայնք  գյուղ Անուշավան 1-ին փողոց շենք 1</t>
  </si>
  <si>
    <t>Արևշատ բնակավայրի վարչական շենք</t>
  </si>
  <si>
    <t>ՀՀ Շիրակի մարզ Արթիկ համայնք գյուղ Արևշատ 1-ին փողոց շենք 40</t>
  </si>
  <si>
    <t>Գեղանիստ բնակավայրի վարչական շենք</t>
  </si>
  <si>
    <t>ՀՀ Շիրակի մարզ Արթիկ համայնք գյուղ Գեղանիստ 8-րդ փողոց շենք 1</t>
  </si>
  <si>
    <t>Գետափ բնակավայրի վարչական շենք</t>
  </si>
  <si>
    <t>ՀՀ Շիրակի մարզ Արթիկ համայնք գյուղ Գետափ 1-ին փողոց շենք 15</t>
  </si>
  <si>
    <t>Լեռնակերտ բնակավայրի վարչական շենք</t>
  </si>
  <si>
    <t>ՀՀ Շիրակի մարզ Արթիկ համայնք գյուղ Լեռնակերտ 9-րդ փողոց շենք 34</t>
  </si>
  <si>
    <t>Լուսակերտ բնակավայրի վարչական շենք</t>
  </si>
  <si>
    <t>ՀՀ Շիրակի մարզ Արթիկ համայնք գյուղ Լուսակերտ 6-րդ փողոց շենք 5</t>
  </si>
  <si>
    <t>Հայկասար բնակավայրի վարչական շենք</t>
  </si>
  <si>
    <t>ՀՀ Շիրակի մարզ Արթիկ համայնք գյուղ Հայկասար 1-ին փողոց շենք 18</t>
  </si>
  <si>
    <t>Հայրենյաց բնակավայրի վարչական շենք</t>
  </si>
  <si>
    <t>ՀՀ Շիրակի մարզ Արթիկ համայնք գյուղ Հայրենյաց 3-րդ փողոց շենք 1</t>
  </si>
  <si>
    <t>Հառիճ բնակավայրի վարչական շենք</t>
  </si>
  <si>
    <t>ՀՀ Շիրակի մարզ Արթիկ համայնք գյուղ Հառիճ 16-րդ փողոց շենք 3</t>
  </si>
  <si>
    <t>Հոռոմ բնակավայրի վարչական շենք</t>
  </si>
  <si>
    <t>ՀՀ Շիրակի մարզ Արթիկ համայնք գյուղ Հոռոմ 1-ին փողոց շենք 33</t>
  </si>
  <si>
    <t>Հովտաշեն բնակավայրի վարչական շենք</t>
  </si>
  <si>
    <t>ՀՀ Շիրակի մարզ Արթիկ համայնք գյուղ Հովտաշեն 1-ին շենք 10</t>
  </si>
  <si>
    <t>Մեծ Մանթաշ բնակավայրի վարչական շենք</t>
  </si>
  <si>
    <t>ՀՀ Շիրակի մարզ Արթիկ համայնք գյուղ Մեծ Մանթաշ խճուղի 2 շենք 1</t>
  </si>
  <si>
    <t>Մեղրաշեն բնակավայրի վարչական շենք</t>
  </si>
  <si>
    <t>ՀՀ Շիրակի մարզ Արթիկ համայնք գյուղ Մեղրաշեն 1-ին շենք 6</t>
  </si>
  <si>
    <t>Նահապետավան բնակավայրի վարչական շենք</t>
  </si>
  <si>
    <t>ՀՀ Շիրակի մարզ Արթիկ համայնք գյուղ Նահապետավան 3-րդ փողոց շենք 1</t>
  </si>
  <si>
    <t>Նոր Կյանք բնակավայրի վարչական շենք</t>
  </si>
  <si>
    <t xml:space="preserve">ՀՀ Շիրակի մարզ Արթիկ համայնք գյուղ Նոր Կյանք 4-րդ փողոց շենք 31 </t>
  </si>
  <si>
    <t>Պեմզաշեն բնակավայրի վարչական շենք</t>
  </si>
  <si>
    <t>ՀՀ Շիրակի մարզ Արթիկ համայնք գյուղ Պեմզաշեն 1-ին փողոց շենք 15</t>
  </si>
  <si>
    <t>Սարատակ բնակավայրի վարչական շենք</t>
  </si>
  <si>
    <t xml:space="preserve">ՀՀ Շիրակի մարզ Արթիկ համայնք </t>
  </si>
  <si>
    <t>Սարալանջ բնակավայրի վարչական շենք</t>
  </si>
  <si>
    <t>ՀՀ Շիրակի մարզ Արթիկ համայնք գյուղ Սարալանջ 1-ին փողոց շենք 37</t>
  </si>
  <si>
    <t>Սպանդարյան բնակավայրի վարչական շենք</t>
  </si>
  <si>
    <t>ՀՀ Շիրակի մարզ Արթիկ համայնք գյուղ Սպանդարյան 1-ին փողոց շենք 37</t>
  </si>
  <si>
    <t>Վարդաքար բնակավայրի վարչական շենք</t>
  </si>
  <si>
    <t>ՀՀ Շիրակի մարզ Արթիկ համայնք գյուղ Վարդաքար 5-րդ փողոց շենք 19</t>
  </si>
  <si>
    <t>Տուֆաշեն բնակավայրի վարչական շենք</t>
  </si>
  <si>
    <t>ՀՀ Շիրակի մարզ Արթիկ համայնք գյուղ Տուֆաշեն 2-րդ փողոց շենք 5</t>
  </si>
  <si>
    <t>Փանիկ բնակավայրի վարչական շենք</t>
  </si>
  <si>
    <t>ՀՀ Շիրակի մարզ Արթիկ համայնք գյուղ Փանիկ 2-րդ փողոց 43 շենք</t>
  </si>
  <si>
    <t>Փոքր Մանթաշ բնակավայրի վարչական շենք</t>
  </si>
  <si>
    <t>ՀՀ Շիրակի մարզ Արթիկ համայնք գյուղ Փոքր Մանթաշ 7-րդ փողոց շենք 8</t>
  </si>
  <si>
    <t>ԱԽՈՒՐՅԱՆ  ՀԱՄԱՅՆՔ</t>
  </si>
  <si>
    <t>Ախուրյան բնակավայրի մշակույթի տուն</t>
  </si>
  <si>
    <t>ՀՀ Շիրակի մարզ, Ախուրյան համայնք, գ. Ախուրյան, Հովհաննես Դավթյան 18</t>
  </si>
  <si>
    <t>ենթակա է քանդման</t>
  </si>
  <si>
    <t>Ազատան բնակավայրի վարչական շենք</t>
  </si>
  <si>
    <t>ՀՀ Շիրակի մարզ, Ախուրյան համայնք, գ.Ազատան, փողոց 1, շենք 30</t>
  </si>
  <si>
    <t>Ազատան բնակավայրի մշակույթի տուն</t>
  </si>
  <si>
    <t>ՀՀ Շիրակի մարզ, Ախուրյան համայնք, գ. Ազատան, փողոց 1, 84 շենք</t>
  </si>
  <si>
    <t>Կապս բնակավայրի մշակույթի տուն</t>
  </si>
  <si>
    <t>ՀՀ Շիրակի մարզ, Ախուրյան համայնք, գ. Կապս, Գյումրի - Ամասիա մայրուղի 6</t>
  </si>
  <si>
    <t>Մայիսյան բնակավայրի մշակույթի տուն</t>
  </si>
  <si>
    <t>ՀՀ Շիրակի մարզ, Ախուրյան համայնք, գ.Մայիսյան, փողոց 1, 29 շենք</t>
  </si>
  <si>
    <t>Բասեն բնակավայրի մշակույթի տուն</t>
  </si>
  <si>
    <t>ՀՀ Շիրակի մարզ, Ախուրյան համայնք, գ. Բասեն, 7-րդ փողոց, 40</t>
  </si>
  <si>
    <t>Արևիկ բնակավայրի մշակույթի տուն</t>
  </si>
  <si>
    <t>ՀՀ Շիրակի մարզ, Ախուրյան համայնք, գ. Արևիկ, 8-րդ փողոց, 22</t>
  </si>
  <si>
    <t>Արևիկ բնակավայրի վարչական շենք</t>
  </si>
  <si>
    <t>ՀՀ Շիրակի մարզ, Ախուրյան համայնք, գ. Արևիկ, 8-րդ փողոց, 24</t>
  </si>
  <si>
    <t>Այգաբաց բնակավայրի մշակույթի տուն</t>
  </si>
  <si>
    <t>ՀՀ Շիրակի մարզ, Ախուրյան համայնք, գ. Այգաբաց, 11-րդ փողոց, 5-րդ շենք</t>
  </si>
  <si>
    <t>Կառնուտ բնակավայիր մշակույթի տուն</t>
  </si>
  <si>
    <t>ՀՀ Շիրակի մարզ, Ախուրյան համայնք, գ. Կառնուտ, 15-րդ փողոց, 13</t>
  </si>
  <si>
    <t>կատարվել է վերանորոգում</t>
  </si>
  <si>
    <t>Ոսկեհասկ բնակավայրի վարչական շենք</t>
  </si>
  <si>
    <t>ՀՀ Շիրակի մարզ, Ախուրյան համայնք, գ. Ոսկեհասկ, փողոց 1, շենք 57</t>
  </si>
  <si>
    <t>Երազգավորս բնակավայրի վարչական շենք</t>
  </si>
  <si>
    <t>ՀՀ Շիրակի մարզ, Ախուրյան համայնք, գ. Երազգավորս, 2-րդ փողոց, շենք 44</t>
  </si>
  <si>
    <t>Երազգավորս մշակույթի տուն</t>
  </si>
  <si>
    <t>ՀՀ Շիրակի մարզ, Ախուրյան համայնք, գ. Երազգավորս,  2-րդ, փողոց 49 շենք</t>
  </si>
  <si>
    <t>Բենիամին բնակավայրի մշակույթի տուն</t>
  </si>
  <si>
    <t>ՀՀ Շիրակի մարզ, Ախուրյան համայնք, գ. Բենիամին, փողոց 1, շենք 22</t>
  </si>
  <si>
    <t>Գետք բնակավայրի մշակույթի տուն</t>
  </si>
  <si>
    <t>ՀՀ Շիրակի մարզ, Ախուրյան համայնք, գ. Գետք,  7-րդ փողոց 5</t>
  </si>
  <si>
    <t>Գետք բնակավայրի վարչական շենք</t>
  </si>
  <si>
    <t>ՀՀ Շիրակի մարզ, Ախուրյան համայնք, գ.Գետք, 1/1</t>
  </si>
  <si>
    <t>Ջրառատ բնակավայրի վարչական շենք</t>
  </si>
  <si>
    <t>ՀՀ Շիրակի մարզ, Ախուրյան համայնք, գ. Ջրառատ, 6-րդ փողոց, շենք 2</t>
  </si>
  <si>
    <t>ԿՐԹԱԿԱՆ/ ՇԻՐԱԿ</t>
  </si>
  <si>
    <t>Ամասիայի մանկապարտեզ</t>
  </si>
  <si>
    <t>Ամասիա բնակավայր, 26փ., 6 օբյեկտ</t>
  </si>
  <si>
    <t>Ամասիայի մանկապատանեկան մարզադպրոց</t>
  </si>
  <si>
    <t>Ամասիա բնակավայր, 26փ., 2 օբյեկտ</t>
  </si>
  <si>
    <t>«Իսահակյանի միջնակարգ դպրոց» ՊՈԱԿ</t>
  </si>
  <si>
    <t>ՀՀ Շիրակի մարզ, Անի համայնք, Իսահակյան բնակավայր 5-րդ փողոց թիվ6</t>
  </si>
  <si>
    <t>320 աշակերտի համար, սովորում է 112 աշակերտ:</t>
  </si>
  <si>
    <t>«Հայկաձորի միջնակարգ դպրոց» ՊՈԱԿ</t>
  </si>
  <si>
    <t>ՀՀ Շիրակի մարզ, Անի համայնք, Հայկաձոր բնակավայր 4-րդ փողոց թիվ 1</t>
  </si>
  <si>
    <t>150-ի համար, 53 աշակերտ</t>
  </si>
  <si>
    <t>«Քարաբերդի միջնակարգ դպրոց» ՊՈԱԿ</t>
  </si>
  <si>
    <t>ՀՀ Շիրակի մարզ, Անի համայնք, Քարաբերդ բնակավայր 1-ին փողոց թիվ 13</t>
  </si>
  <si>
    <t>310-ի համար 143 աշակերտ</t>
  </si>
  <si>
    <t>«Լանջիկի միջնակարգ դպրոց» ՊՈԱԿ</t>
  </si>
  <si>
    <t>ՀՀ Շիրակի մարզ, Անի համայնք, Լանջիկ բնակավայր 1-ին փողոց 12 շենք</t>
  </si>
  <si>
    <t>392-ի համար, 106 աշակերտ</t>
  </si>
  <si>
    <t>«Ձորակապի  միջնակարգ դպրոց» ՊՈԱԿ</t>
  </si>
  <si>
    <t>ՀՀ Շիրակի մարզ, Անի համայնք, Ձորակապ բնակավայր, 2-րդ փողոց թիվ 1</t>
  </si>
  <si>
    <t>350-ի համար, 262 աշակերտ</t>
  </si>
  <si>
    <t>«Անիավանի միջնակարգ դպրոց» ՊՈԱԿ</t>
  </si>
  <si>
    <t>ՀՀ Շիրակի մարզ, Անի համայնք, Անիավան բնակավայր, 1-ին փողոց թիվ 5/1</t>
  </si>
  <si>
    <t>192-ի համար, 16 աշակերտ</t>
  </si>
  <si>
    <t>«Աղինի միջնակարգ դպրոց» ՊՈԱԿ</t>
  </si>
  <si>
    <t>ՀՀ Շիրակի մարզ, Անի համայնք, Աղին բնակավայր, 5-րդ փողոց թիվ 5</t>
  </si>
  <si>
    <t>290-ի համար, 52 աշակերտ</t>
  </si>
  <si>
    <t>«Գուսանագյուղի միջնակարգ դպրոց» ՊՈԱԿ</t>
  </si>
  <si>
    <t>ՀՀ Շիրակի մարզ, Անի համայնք, Գուսանագյուղ բնակավայր, 1-ին փողոց թիվ 8</t>
  </si>
  <si>
    <t>350-ի համար, 102 աշակերտ</t>
  </si>
  <si>
    <t>«Լուսաղբյուրի միջնակարգ դպրոց» ՊՈԱԿ</t>
  </si>
  <si>
    <t>ՀՀ Շիրակի մարզ, Անի համայնք, Լուսաղբյուր բնակավայր  4-րդ փողոց թիվ  17</t>
  </si>
  <si>
    <t>180-ի համար, 85 աշակերտ</t>
  </si>
  <si>
    <t>«Սարակապի միջնակարգ դպրոց» ՊՈԱԿ</t>
  </si>
  <si>
    <t>ՀՀ Շիրակի մարզ, Անի համայնք, Սարակապ բնակավայր, 1-ին փողոց թիվ 15</t>
  </si>
  <si>
    <t>250-ի համար, 65 աշակերտ</t>
  </si>
  <si>
    <t>«Ջրափիի միջնակարգ դպրոց» ՊՈԱԿ</t>
  </si>
  <si>
    <t>ՀՀ Շիրակի մարզ, Անի համայնք, Ջրափի բնակավայր, 7-րդ փողոց թիվ 19</t>
  </si>
  <si>
    <t>135-ի համար, 95 աշակերտ</t>
  </si>
  <si>
    <t>«Մարալիկի մանկապատանեկական  մարզադպրոց» ՀՈԱԿ</t>
  </si>
  <si>
    <t>ՀՀ Շիրակի մարզ, Անի համայնք, Մարալիկ քաղաք, Հաղթանակի փողոց 3</t>
  </si>
  <si>
    <t>300-ի համար, 280 սան</t>
  </si>
  <si>
    <t>«Սառնաղբյուրի մանկապարտեզ» ՀՈԱԿ</t>
  </si>
  <si>
    <t>ՀՀ Շիրակի մարզ, Անի համայնք, Սառնաղբյուր բնակավայր, 1-ին փողոց 8-րդ նրբանցք թիվ 9</t>
  </si>
  <si>
    <t>150-ի համար, 120 սան</t>
  </si>
  <si>
    <t>ԱՐԹԻԿ ՀԱՄԱՅՆՔ</t>
  </si>
  <si>
    <t>«Արթիկի թիվ 1 մանկապարտեզ» ՀՈԱԿ</t>
  </si>
  <si>
    <t xml:space="preserve">ՀՀ Շիրակի մարզ Արթիկ համայնք քաղաք Արթիկ Իսահակյան փողոց 60/4 </t>
  </si>
  <si>
    <t>«Արթիկի թիվ 2 մանկապարտեզ» ՀՈԱԿ</t>
  </si>
  <si>
    <t>ՀՀ Շիրակի մարզ Արթիկ համայնք քաղաք Արթիկ Անկախության փողոց 20/1</t>
  </si>
  <si>
    <t>«Արթիկի թիվ 3 մանկապարտեզ» ՀՈԱԿ</t>
  </si>
  <si>
    <t>ՀՀ Շիրակի մարզ Արթիկ համայնք քաղաք Արթիկ Հակոբյան փողոց 36/1</t>
  </si>
  <si>
    <t>«Արթիկի թիվ 4 մանկապարտեզ» ՀՈԱԿ</t>
  </si>
  <si>
    <t xml:space="preserve">ՀՀ Շիրակի մարզ Արթիկ համայնք քաղաք Արթիկ Ղարիբջանյան փողոց 1-ին նրբանցք 5 </t>
  </si>
  <si>
    <t>«Սպանդարյանի նախադպրոցական ուսումնական հաստատություն» ՀՈԱԿ</t>
  </si>
  <si>
    <t xml:space="preserve">ՀՀ Շիրակի մարզ Արթիկ համայնք գյուղ Սպանդարյան 18-րդ փողոց 3 </t>
  </si>
  <si>
    <t>2016թ</t>
  </si>
  <si>
    <t>«Սարատակի նախադպրոցական ուսումնական հաստատություն» ՀՈԱԿ</t>
  </si>
  <si>
    <t>ՀՀ Շիրակի մարզ Արթիկ համայնք գյուղ Սարատակ 6-րդ փողոց 12</t>
  </si>
  <si>
    <t>«Լեռնակերտի նախադպրոցական ուսումնական հաստատություն» ՀՈԱԿ</t>
  </si>
  <si>
    <t>ՀՀ Շիրակի մարզ Արթիկ համայնք գյուղ Լեռնակերտ 9-րդ փողոց 4/1</t>
  </si>
  <si>
    <t>«Փոքր Մանթաշի նախադպրոցական ուսումնական հաստատություն» ՀՈԱԿ</t>
  </si>
  <si>
    <t>ՀՀ Շիրակի մարզ Արթիկ համայնք գյուղ Փոքր Մանթաշ 7-րդ փողոց 8</t>
  </si>
  <si>
    <t>«Մեծ Մանթաշի նախադպրոցական ուսումնական հաստատություն» ՀՈԱԿ</t>
  </si>
  <si>
    <t>ՀՀ Շիրակի մարզ Արթիկ համայնք գյուղ Մեծ Մանթաշ 7-րդ փողոց 9</t>
  </si>
  <si>
    <t>«Փանիկի նախադպրոցական ուսումնական հաստատություն» ՀՈԱԿ</t>
  </si>
  <si>
    <t>ՀՀ Շիրակի մարզ Արթիկ համայնք գյուղ Փանիկ 1-ին փողոց 2-րդ փակուղի  4</t>
  </si>
  <si>
    <t>«Արթիկի թիվ 1 հիմնական դպրոց» ՊՈԱԿ</t>
  </si>
  <si>
    <t>ՀՀ Շիրակի մարզ Արթիկ համայնք քաղաք Արթիկ Թումանյան փողոց 34</t>
  </si>
  <si>
    <t>եռահակ</t>
  </si>
  <si>
    <t>«Արթիկի թիվ 3 ավագ դպրոց» ՊՈԱԿ</t>
  </si>
  <si>
    <t>ՀՀ Շիրակի մարզ Արթիկ համայնք քաղաք Արթիկ Աբովյան փողոց 10</t>
  </si>
  <si>
    <t>1959թ</t>
  </si>
  <si>
    <t>«Արթիկի թիվ 4 հիմնական դպրոց» ՊՈԱԿ</t>
  </si>
  <si>
    <t>ՀՀ Շիրակի մարզ Արթիկ համայնք քաղաք Արթիկ Հակոբյան փողոց 8</t>
  </si>
  <si>
    <t>«Արթիկի թիվ 5 հիմնական դպրոց» ՊՈԱԿ</t>
  </si>
  <si>
    <t>ՀՀ Շիրակի մարզ Արթիկ համայնք քաղաք Արթիկ Շինարարների փողոց 11</t>
  </si>
  <si>
    <t>«Արթիկի թիվ 6 հիմնական դպրոց» ՊՈԱԿ</t>
  </si>
  <si>
    <t>ՀՀ Շիրակի մարզ Արթիկ համայնք քաղաք Արթիկ Շիրազի փողոց 8</t>
  </si>
  <si>
    <t>«Արթիկի թիվ 8 հիմնական դպրոց» ՊՈԱԿ</t>
  </si>
  <si>
    <t>ՀՀ Շիրակի մարզ Արթիկ համայնք քաղաք Արթիկ Թամանյան փողոց 10</t>
  </si>
  <si>
    <t>1998թ</t>
  </si>
  <si>
    <t xml:space="preserve">ԱԽՈՒՐՅԱՆ ՀԱՄԱՅՆՔ </t>
  </si>
  <si>
    <t>Մարմաշեն բնակավայրի դպրոց</t>
  </si>
  <si>
    <t>ՀՀ Շիրակի մարզ, Ախուրյան համայնք, գ. Մարմաշեն, 38 փողոց, շենք 27</t>
  </si>
  <si>
    <t>ընդգրկվածմ չէ</t>
  </si>
  <si>
    <t>Մարմաշեն բնակավայրի մանկապարտեզ</t>
  </si>
  <si>
    <t>ՀՀ Շիրակի մարզ, Ախուրյան համայնք, գ. Մարմաշեն, Սոս Էլբակյան փողոց 26/4</t>
  </si>
  <si>
    <t>Վահրամաբորդ բնակավայրի դպրոց</t>
  </si>
  <si>
    <t>ՀՀ Շիրակի մարզ, Ախուրյան համայնք, գ. Վահրամաբերդ, փողոց 16, շենք 2</t>
  </si>
  <si>
    <t>ընդգրկվածչէ</t>
  </si>
  <si>
    <t>Հովունի բնակավայի դպոց</t>
  </si>
  <si>
    <t>ՀՀ Շիրակի մարզ, Ախուրյան համայնք, գ. Հովունի, փողոց 1, շենք 9</t>
  </si>
  <si>
    <t>Հովունի բնակավայրի մանկապարտեզ</t>
  </si>
  <si>
    <t>Բնակավայրում չկա մանկապարտեզ</t>
  </si>
  <si>
    <t xml:space="preserve">                  -</t>
  </si>
  <si>
    <t>Մայիսյան բնակավայրի դպրոց</t>
  </si>
  <si>
    <t>ՀՀ Շիրակի մարզ, Ախուրյան համայնք, գ. Մայիսյան, փողոց 4, 8</t>
  </si>
  <si>
    <t>Մայիսյան բնակավայրի մանկապարտեզ</t>
  </si>
  <si>
    <t xml:space="preserve">ՀՀ Շիրակի մարզ, Ախուրյան համայնք, գ. Մայիսյան, փողոց 6, 2/1 </t>
  </si>
  <si>
    <t>Ջաջուռ բնակավայրի դպրոց</t>
  </si>
  <si>
    <t>ՀՀ Շիրակի մարզ, Ախուրյան համայնք, գ. Ջաջուռ, փողոց 1, շենք 57</t>
  </si>
  <si>
    <t>Ջաջուռ բնակավայրի մանկապարտեզ</t>
  </si>
  <si>
    <t>ՀՀ Շիրակի մարզ, Ախուրյան համայնք, գ. Ջաջուռ, փողոց 3,շենք 21</t>
  </si>
  <si>
    <t>Ջաջուռավան բնակավայրի դպրոց</t>
  </si>
  <si>
    <t>ՀՀ Շիրակի մարզ, Ախուրյան համայնք, գ. Ջառուռավան, փողոց 1, 32 տնակ</t>
  </si>
  <si>
    <t>Մեծ Սարիար բնակավայրի դպրոց</t>
  </si>
  <si>
    <t>ՀՀ Շիրակի մարզ, Ախուրյան համայնք, գ. Մեծ Սարիար, փողոց 5, շենք 2</t>
  </si>
  <si>
    <t>Հովիտ բնակավայրի դպրոց</t>
  </si>
  <si>
    <t>ՀՀ Շիրակի մարզ, Ախուրյան համայնք, գ. Հովիտ, փողոց 1, 59 շենք</t>
  </si>
  <si>
    <t>Բասեն բնակավայրի  դպրոց</t>
  </si>
  <si>
    <t>ՀՀ Շիրակի մարզ, Ախուրյան համայնք, գ. Բասեն, փողոց 5, թիվ 8</t>
  </si>
  <si>
    <t>Բասեն բնակավայրի մանկապարտեզ</t>
  </si>
  <si>
    <t>ՀՀ Շիրակի մարզ, Ախուրյան համայնք, գ. Բասեն, 1բ փողոց, թիվ 1</t>
  </si>
  <si>
    <t>Արևիկ բնակավայրի դպրոց</t>
  </si>
  <si>
    <t>ՀՀ Շիրակի մարզ, Ախուրյան համայնք, գ. Արևիկ, փողոց 1, շենք 4</t>
  </si>
  <si>
    <t>Արևիկ բնակավայրի մանկապարտեզ</t>
  </si>
  <si>
    <t>ՀՀ Շիրակի մարզ, Ախուրյան համայնք, գ. Արևիկ, փողոց 8, 1-ին նրբանցք, 9</t>
  </si>
  <si>
    <t>Կառնուտ բնակավայրի դպրոց</t>
  </si>
  <si>
    <t>ՀՀ Շիրակի մարզ, Ախուրյան համայնք, գ. Կառնուտ, Կամոյի խճուղի 12</t>
  </si>
  <si>
    <t>Այգաբաց բնակավայրի դպրոց</t>
  </si>
  <si>
    <t>ՀՀ Շիրակի մարզ, Ախուրյան համայնք, գ. Այգաբաց, 8-րդ փողոց, 16 շենք</t>
  </si>
  <si>
    <t>Առափի բնակավայրի դպրոց</t>
  </si>
  <si>
    <t>ՀՀ Շիրակի մարզ, Ախուրյան համայնք, գ. Առափի, փողոց 1, 51/1</t>
  </si>
  <si>
    <t>Ոսկեհասկ բնակավայրի դպրոց</t>
  </si>
  <si>
    <t>ՀՀ Շիրակի մարզ, Ախուրյան համայնք, գ. Ոսկեհասկ, փողոց 11, շենք 27</t>
  </si>
  <si>
    <t>Ոսկեհասկ բնակավայրի մանկապարտեզ</t>
  </si>
  <si>
    <t>ՀՀ Շիրակի մարզ, Ախուրյան համայնք, գ. Ոսկեհասկ, փողոց 19, շենք 19</t>
  </si>
  <si>
    <t>Ջրառատ բնակավայրի դպրոց</t>
  </si>
  <si>
    <t>ՀՀ Շիրակի մարզ, Ախուրյան համայնք, գ. Ջրառատ, 16-րդ փողոց, շենք 17</t>
  </si>
  <si>
    <t>Բենիամին բնակավայրի դպրոց</t>
  </si>
  <si>
    <t>ՀՀ Շիրակի մարզ, Ախուրյան համայնք, գ. Բենիամին, փողոց 1, շենք 12</t>
  </si>
  <si>
    <t>Գետք բնակավայրի դպրոց</t>
  </si>
  <si>
    <t>ՀՀ Շիրակի մարզ, Ախուրյան համայնք, գ. Գետք, խճուղի 1/2</t>
  </si>
  <si>
    <t>ԱՌՈՂՋԱՊԱՀԱԿԱՆ/ ՇԻՐԱԿ</t>
  </si>
  <si>
    <t>Բայանդուր բնակավայրի բուժամբուլատորիա</t>
  </si>
  <si>
    <t>ՀՀ Շիրակի մարզ, Ախուրյան համայնք, գ. Բայանդուր, փողոց 8, 11 շենք</t>
  </si>
  <si>
    <t>Բենիամին բնակավայրի բուժ-ամբուլատորիա</t>
  </si>
  <si>
    <t xml:space="preserve">ՀՀ Շիրակի մարզ, Ախուրյան համայնք, գ. Բենիամին, փողոց 1, 12 </t>
  </si>
  <si>
    <t>Գետք բնակավայրի բուժամբուլատորիա</t>
  </si>
  <si>
    <t>ՀՀ Շիրակի մարզ, Ախուրյան համայնք, գ. Գետք, փողոց2, 52</t>
  </si>
  <si>
    <t>Բասեն բնակավայրի բուժամբուլատորիա</t>
  </si>
  <si>
    <t>ՀՀ Շիրակի մարզ, Ախուրյան համայնք, գ. Բասեն, փողոց 1 բ, թիվ 1</t>
  </si>
  <si>
    <t>Արևիկ բնակավայրի բուժ-ամբուլատորիա</t>
  </si>
  <si>
    <t>ՀՀ Շիրակի մարզ, Ախուրյան համայնք, գ. Արևիկ, փողոց 8, թիվ 24</t>
  </si>
  <si>
    <t>Կառնուտ բնակավայրի բուժ-ամբուլատորիա</t>
  </si>
  <si>
    <t>ՀՀ Շիրակի մարզ, Ախուրյան համայնք, գ. Կառնուտ, 15 փողոց, 13 շենք</t>
  </si>
  <si>
    <t>Ոսկեհասկի բուժ- ամբուլատորիա</t>
  </si>
  <si>
    <t>Մեծ Սարիար բնակավայրի բուժամբուլատորիա</t>
  </si>
  <si>
    <t>Հացիկ բնակավայրի բուժամբուլատորիա</t>
  </si>
  <si>
    <t>ՀՀ Շիրակի մարզ, Ախուրյան համայնք, գ. Հացիկ, փողոց 13, շենք 2</t>
  </si>
  <si>
    <t>Հովիտ բնակավայրի բուժամբուլատորիա</t>
  </si>
  <si>
    <t>ՀՀ Շիրակի մարզ, Ախուրյան համայնք, գ. Հովիտ, փողոց 1/49</t>
  </si>
  <si>
    <t>Ջաջուռ բնակավայրի բուժամբուլատորիա</t>
  </si>
  <si>
    <t>ՀՀ Շիրակի մարզ, Ախուրյան համայնք, գ. Ջաջուռ, փողոց 1, 37</t>
  </si>
  <si>
    <t>Ջաջուռավան բնակավայրի բուժամբուլատորիա</t>
  </si>
  <si>
    <t>ՀՀ Շիրակի մարզ, Ախուրյան համայնք, գ. Ջաջուռավան, փողոց 1, տնակ 40</t>
  </si>
  <si>
    <t>Վահրամաբերդ բնակավայրի բուժամբուլատորիա</t>
  </si>
  <si>
    <t xml:space="preserve">ՀՀ Շիրակի մարզ, Ախուրյան համայնք, գ. Վահրամաբերդ, 13 փողոց, 16 </t>
  </si>
  <si>
    <t>Հովունի բնակավայրի բուժամբուլատորիա</t>
  </si>
  <si>
    <t>ՀՀ Շիրակի մարզ, Ախուրյան համայնք, գ. Հովունի, փողոց 1, 11/1</t>
  </si>
  <si>
    <t>Մարմաշեն բնակավայրի բուժամբուլատորիա</t>
  </si>
  <si>
    <t>ՀՀ Շիրակի մարզ, Ախուրյան համայնք, գ. Մարմաշեն, փողոց 9, 27/1</t>
  </si>
  <si>
    <t>տեղադրվել է ջեռուցման համակարգ-</t>
  </si>
  <si>
    <t>Մայիսյան բնակավայրի բուժամբուլատորիա</t>
  </si>
  <si>
    <t xml:space="preserve">ՀՀ Շիրակի մարզ, Ախուրյան համայնք, գ. Մայիսյան, փողոց 1,    4-րդ նրբանցք,1 շենք </t>
  </si>
  <si>
    <t>«Սառնաղբյուրի առողջության կենտրոն» ՊՈԱԿ</t>
  </si>
  <si>
    <t>ՀՀ Շիրակի մարզ, Անի համայնք,    Սառնաղբյուր բնակավայր, 14-րդ փողոց թիվ 3</t>
  </si>
  <si>
    <t>Շիրակի մարզպետի աշխատակազմ/համայնքի ղեկավար</t>
  </si>
  <si>
    <t>Կառուցման /բարեկարգման տարեթիվը</t>
  </si>
  <si>
    <t>2029-2030թթ (III , 5-7 տարիների ընթացքում)</t>
  </si>
  <si>
    <t>ՏԱՎՈՒՇԻ ՄԱՐԶ</t>
  </si>
  <si>
    <t>ԿՐԹԱԿԱՆ/ՏԱՎՈՒՇ</t>
  </si>
  <si>
    <t>ԻՋԵՎԱՆ ՀԱՄԱՅՆՔ</t>
  </si>
  <si>
    <t>Իջևանի Ժանետ Մարդիգյանի անվան մանկապարտեզ</t>
  </si>
  <si>
    <t>Մայիսի 28փող. 5/2</t>
  </si>
  <si>
    <t xml:space="preserve">երկհարկանի </t>
  </si>
  <si>
    <t>40%</t>
  </si>
  <si>
    <t>Իջևանի Թիվ5 մանկապարտեզ</t>
  </si>
  <si>
    <t>Բլբուլյան11/2</t>
  </si>
  <si>
    <t>Իջևանի Թիվ8 մանկապարտեզ</t>
  </si>
  <si>
    <t>Ղարագյոզյան 47</t>
  </si>
  <si>
    <t>Իջևանի Ամալյա Կարապետյանի անվան նախակրթարան</t>
  </si>
  <si>
    <t>Ազատամարտիկների 35</t>
  </si>
  <si>
    <t>Աչաջուրի մանկապարտեզ</t>
  </si>
  <si>
    <t>4 շենք. 6 փողոց</t>
  </si>
  <si>
    <t>Գանձաքարի մանկապարտեզ</t>
  </si>
  <si>
    <t>18փողոց,1փկղ, 4շենք</t>
  </si>
  <si>
    <t>Դիտավանի մանկապարտեզ</t>
  </si>
  <si>
    <t>1  փողոց, 35 շենք</t>
  </si>
  <si>
    <t xml:space="preserve">Վազաշենի մանկապարտեզ          </t>
  </si>
  <si>
    <t xml:space="preserve"> 9 փողոց, 11շենք</t>
  </si>
  <si>
    <t>Ազատամուտի մանկապարտեզ</t>
  </si>
  <si>
    <t xml:space="preserve"> 1 փողոց, 86 շենք</t>
  </si>
  <si>
    <t>Խաշթառակի մանկապարտեզ</t>
  </si>
  <si>
    <t>9 փողոց, 11 շենք</t>
  </si>
  <si>
    <t>մանկապարտեզը գտնվում է վերանորոգման փուլում</t>
  </si>
  <si>
    <t>իրականացվում է վերակառուցում</t>
  </si>
  <si>
    <t>Սարիգյուղի մանկապարտեզ</t>
  </si>
  <si>
    <t xml:space="preserve"> 1 փողոց,1ՆՐԲ 4 շենք</t>
  </si>
  <si>
    <t>Այգեհովտի մանկապարտեզ</t>
  </si>
  <si>
    <t>15փողոց 2 շենք</t>
  </si>
  <si>
    <t>Բերքաբերի մանկապարտեզ</t>
  </si>
  <si>
    <t>2 փողոց, 2/2</t>
  </si>
  <si>
    <t>Սևքարի մանկապարտեզ</t>
  </si>
  <si>
    <t>28 փողոց, թիվ 7</t>
  </si>
  <si>
    <t>1965թ․</t>
  </si>
  <si>
    <t>Ծաղկավանի մանկապարտեզ</t>
  </si>
  <si>
    <t>1  փողոց, 40 շենք</t>
  </si>
  <si>
    <t>2022թ</t>
  </si>
  <si>
    <t>կառուցվել է</t>
  </si>
  <si>
    <t>Գետահովտի մանկապարտեզ</t>
  </si>
  <si>
    <t>1 փողոց, 19 շենք</t>
  </si>
  <si>
    <t>Այգեհովիտի դպրոց</t>
  </si>
  <si>
    <t>Գ. Այգեհովիտ 1 փողոց 89 շենք</t>
  </si>
  <si>
    <t>1952թ,   1972թ</t>
  </si>
  <si>
    <t>«Կայանի  Հովհաննես  Հինդլյանի  անվան  միջնակարգ  դպրոց» ՊՈԱԿ</t>
  </si>
  <si>
    <t>Այգեհովիտ  45փողոց,1-ինփկղ,շենք  4</t>
  </si>
  <si>
    <t>Ազատամուտի դպրոց</t>
  </si>
  <si>
    <t>ՀՀ Տավուշի մարզ, Իջևան համայնք, գ. Ազատամուտ, Լ.Աղբալյան փ. 2</t>
  </si>
  <si>
    <t>ԲԵՐԴ ՀԱՄԱՅՆՔ</t>
  </si>
  <si>
    <t>Արծվաբերդի դպրոց</t>
  </si>
  <si>
    <t xml:space="preserve">Տավուշի մարզ, գ․Արծվաբերդ  13 փող․  12 շենք 
 </t>
  </si>
  <si>
    <t>1949թ.</t>
  </si>
  <si>
    <t>Մովսեսի դպրոց</t>
  </si>
  <si>
    <t>Գ. Մովսես, փ.1,  շենք 17</t>
  </si>
  <si>
    <t>1959թ.</t>
  </si>
  <si>
    <t>Տավուշի դպրոց</t>
  </si>
  <si>
    <t>Տավուշի մարզ գ. Տավուշ 16 փողոց 7 շենք</t>
  </si>
  <si>
    <t>Իծաքարի դպրոց</t>
  </si>
  <si>
    <t>գ. Իծաքար, 1 փողոց, 5 նրբանցք, 5 շենք</t>
  </si>
  <si>
    <t>Պառավաքարի դպրոց</t>
  </si>
  <si>
    <t xml:space="preserve"> Պառավաքար         4-րդ փ․,շենք 9</t>
  </si>
  <si>
    <t>2010թ.</t>
  </si>
  <si>
    <t>Ն.Կ.Աղբյուրի դպրոց</t>
  </si>
  <si>
    <t>գ.Ներքին Կարմիր Աղբյուր, 6 փողոց, 2 շենք</t>
  </si>
  <si>
    <t>Չինարի դպրոց</t>
  </si>
  <si>
    <t>Գ.Չինարի,22փողոց 32շենք</t>
  </si>
  <si>
    <t>Վարագավանի դպրոց</t>
  </si>
  <si>
    <t>գ. Վարագավան,7 փողոց, 8 փակուղի, 1 շենք</t>
  </si>
  <si>
    <t>Վ Ծաղկավանի դպրոց</t>
  </si>
  <si>
    <t xml:space="preserve">Տավուշի  մարզ  գյուղ Վերին Ծաղկավան 1-ին փողոց,12 շենք   </t>
  </si>
  <si>
    <t>Այգեպարի դպրոց</t>
  </si>
  <si>
    <t>գ.Այգեպար, 1 փողոց, 2 փակուղի, 4 շենք</t>
  </si>
  <si>
    <t>Չինչինի դպրոց</t>
  </si>
  <si>
    <t>ՀՀ Տավուշի մարզ, գ․ Չինչին, 1-ին փողոց 7-րդ շենք</t>
  </si>
  <si>
    <t>1958թ.</t>
  </si>
  <si>
    <t>Չորաթանի դպրոց</t>
  </si>
  <si>
    <t>գ.Չորաթան, 2 փողոց, 7 շենք</t>
  </si>
  <si>
    <t>Վ.Կ.Աղբյուրի դպրոց</t>
  </si>
  <si>
    <t xml:space="preserve">ՀՀ Տավուշի մարզ, Բերդ համայնք, գյուղ Վերին Կարմիրաղբյուր, 4 փողոց , շենք 9  </t>
  </si>
  <si>
    <t>Ավագ դպրոց /Բերդի թիվ 2 դպրոց/</t>
  </si>
  <si>
    <t>ք. Բերդ, Հ.Նահապետի փողոց, 22/1 շենք</t>
  </si>
  <si>
    <t>2006թ.</t>
  </si>
  <si>
    <t>Բերդի թիվ 4 դպրոց</t>
  </si>
  <si>
    <t>Ն.Ստեփանյան 13</t>
  </si>
  <si>
    <t>Բերդի թիվ 3 դպրոց</t>
  </si>
  <si>
    <t>ք․ Բերդ Մաշտոցի 14 /3</t>
  </si>
  <si>
    <t>1993թ.</t>
  </si>
  <si>
    <t>գ. Արծվաբերդ, 13 փողոց, 12 շենք</t>
  </si>
  <si>
    <t>2017թ.</t>
  </si>
  <si>
    <t>Այգեձորի դպրոց</t>
  </si>
  <si>
    <t>Տավուշի մ․ գ․ Այգեձոր 7–րդ փող․ 2–րդ նրբ․ 1–ին շենք</t>
  </si>
  <si>
    <t>1987թ․/2005թ․</t>
  </si>
  <si>
    <t>Նավուրի դպրոց</t>
  </si>
  <si>
    <t>Տավուշի մ. Գ. Նավուր 2փ 10շ</t>
  </si>
  <si>
    <t>ԴԻԼԻՋԱՆ ՀԱՄԱՅՆՔ</t>
  </si>
  <si>
    <t>Դիլիջանի ավագ դպրոց</t>
  </si>
  <si>
    <t>Մյասնիկյան 61</t>
  </si>
  <si>
    <t>վերանորոգման կարիք ունի</t>
  </si>
  <si>
    <t>Դիլիջաի թիվ 2-րդ դպրոց</t>
  </si>
  <si>
    <t>Կալինինի 137</t>
  </si>
  <si>
    <t>Դիլիջանի թիվ 4-րդ դպրոց</t>
  </si>
  <si>
    <t>Շահումյան 6</t>
  </si>
  <si>
    <t>ունի սպորտդահլիճի վերանորոգման կարիք</t>
  </si>
  <si>
    <t>Դիլիջաի 5-րդ դպրոց</t>
  </si>
  <si>
    <t>Մոլդովական 33/1</t>
  </si>
  <si>
    <t>Դիլիջանի 6-րդ դպրոց</t>
  </si>
  <si>
    <t>Կամոյի 137</t>
  </si>
  <si>
    <t>Դիլիջանի Արվեստի պետական քոլեջ</t>
  </si>
  <si>
    <t>Կալինինի 57</t>
  </si>
  <si>
    <t>Դիլիջանի պետական քոլեջ</t>
  </si>
  <si>
    <t>ՈՒսանողական 74</t>
  </si>
  <si>
    <t>Դիլիջանի Բժշկական քոլեջ</t>
  </si>
  <si>
    <t>Գեղարվեստի դպրոց</t>
  </si>
  <si>
    <t xml:space="preserve">Կալինինի 62ա </t>
  </si>
  <si>
    <t>վերանորոգման փուլում է</t>
  </si>
  <si>
    <t>Թումո</t>
  </si>
  <si>
    <t>Մյասնիկյան 63</t>
  </si>
  <si>
    <t>Սպորտ դպրոց</t>
  </si>
  <si>
    <t xml:space="preserve">Գետափնյան 19ա </t>
  </si>
  <si>
    <t xml:space="preserve">Դիլիջանի թիվ 1 մանկապարտեզ </t>
  </si>
  <si>
    <t>Գետափնյան 70/4</t>
  </si>
  <si>
    <t>հզորություն 160, սաների թիվ 150</t>
  </si>
  <si>
    <t>Թիվ 2 մանկապարտեզ</t>
  </si>
  <si>
    <t>Շահումյան34</t>
  </si>
  <si>
    <t>հզորություն 120, սաների թիվ 120</t>
  </si>
  <si>
    <t>2018-2019</t>
  </si>
  <si>
    <t>Թիվ3 մանկապարտեզ</t>
  </si>
  <si>
    <t>Մոլդովական 46</t>
  </si>
  <si>
    <t xml:space="preserve"> հզորություն 110, սաների թիվ 110</t>
  </si>
  <si>
    <t xml:space="preserve"> Թիվ4 մանկապարտեզ</t>
  </si>
  <si>
    <t>Օրջոնիկիձեեի 63/1</t>
  </si>
  <si>
    <t>հզորություն 80, սաների թիվ 68</t>
  </si>
  <si>
    <t xml:space="preserve"> Թիվ 5 մանկապարտեզ</t>
  </si>
  <si>
    <t>Թբիլիսյան խճուղի 8/8</t>
  </si>
  <si>
    <t>հզորություն 30, սաների թիվ 15</t>
  </si>
  <si>
    <t>նախատեսված է հիմնանորոգում</t>
  </si>
  <si>
    <t xml:space="preserve"> Թիվ6 մանկապարտեզ</t>
  </si>
  <si>
    <t>Կամոյի 42</t>
  </si>
  <si>
    <t>հզորություն 30, սաների թիվ 30</t>
  </si>
  <si>
    <t>Դիլիջանի     կենտրոնական դպրոց</t>
  </si>
  <si>
    <t>Մոլդովական 11</t>
  </si>
  <si>
    <t>ՆՈՅԵՄԲԵՐՅԱՆ ՀԱՄԱՅՆՔ</t>
  </si>
  <si>
    <t>Նոյեմբերյանի թիվ 1 մանկյապարտեզ</t>
  </si>
  <si>
    <t>երևանյան 11</t>
  </si>
  <si>
    <t>Կողբի թիվ 1 մանկապարտեզ</t>
  </si>
  <si>
    <t>17փողոց թիվ 30</t>
  </si>
  <si>
    <t>Ոսկեպարի մանկապարտեզ</t>
  </si>
  <si>
    <t>5 փողոց  թիվ 21</t>
  </si>
  <si>
    <t>Նոյեմբերյանի երաժշտական դպրոց</t>
  </si>
  <si>
    <t>Բարեկամության 6</t>
  </si>
  <si>
    <t>ԱՌՈՂՋԱՊԱՀԱԿԱՆ/ՏԱՎՈՒՇ</t>
  </si>
  <si>
    <t>&lt;&lt;Բերդավանի բժշկական ամբուլատորիա&gt;&gt; ՀՈԱԿ</t>
  </si>
  <si>
    <t>2փողոց թիվ2</t>
  </si>
  <si>
    <t>Տեխնիկական վիճակը  բավարար է, թեքահարթակ չկա ,ամբուլատորիան գտնվում է համայնքային կառույցի երկրորդ հարկում,ունի առանձին մուտք;</t>
  </si>
  <si>
    <t>1 օրվա 20 այց</t>
  </si>
  <si>
    <t>Մոսեսգեղի առողջության առաջնային պահպանման կենտրոն/ԱԱՊԿ ՊՈԱԿ</t>
  </si>
  <si>
    <t>1փողոց թիվ 24</t>
  </si>
  <si>
    <t>թեքահարթակ չունի,մուտքի դուռը անհարմար</t>
  </si>
  <si>
    <t>1 օրվա մեջ 26 այց</t>
  </si>
  <si>
    <t>Ներքին Կարմիր Աղբյուրի ԱԱՊԿ ՊՈԱԿ</t>
  </si>
  <si>
    <t>2փողոց թիվ 28</t>
  </si>
  <si>
    <t>1 օրվա մեջ 15 այցելու</t>
  </si>
  <si>
    <t xml:space="preserve">ՎԱՐՉԱԿԱՆ, ՄՇԱԿՈՒԹԱՅԻՆ/ ՏԱՎՈՒՇ </t>
  </si>
  <si>
    <t>Դիլիջանի վարչական շենք</t>
  </si>
  <si>
    <t>Մյասնիկյան 66</t>
  </si>
  <si>
    <t>Բերդ համայնքում Այգեձոր բնակավայրի եկեղեցու տարածք</t>
  </si>
  <si>
    <t>1 փողոց 3շենք</t>
  </si>
  <si>
    <t>Դիլիջան համայնք, Հաղարծնի կուլտուրայի տուն</t>
  </si>
  <si>
    <t>1-ԻՆ ՓՈՂՈՑ 54</t>
  </si>
  <si>
    <t>Դիլիջանի մշակույթի տուն</t>
  </si>
  <si>
    <t>Մյասնիկյան 53</t>
  </si>
  <si>
    <t>վերանորոգման փուլ</t>
  </si>
  <si>
    <t>Դիլիջանի համայնքապետարան</t>
  </si>
  <si>
    <t>Մյասնիկյան 55</t>
  </si>
  <si>
    <t>Համայնքապետարանի վարչական շենք</t>
  </si>
  <si>
    <t>Շարամբերյանի անվան ժողարվեստի թանգարան</t>
  </si>
  <si>
    <t>Կալինինի 1</t>
  </si>
  <si>
    <t>1920թ</t>
  </si>
  <si>
    <t>Ոստիկանություն</t>
  </si>
  <si>
    <t>Մյասնիկյան 57</t>
  </si>
  <si>
    <t>գաղտնի</t>
  </si>
  <si>
    <t>Մշակույթի պալատ</t>
  </si>
  <si>
    <t>Երկրագիտական թանգարան</t>
  </si>
  <si>
    <t>Մյասնիկյան 28</t>
  </si>
  <si>
    <t>2009թ</t>
  </si>
  <si>
    <t>Նոյեմբերյանի մշակույթի տուն</t>
  </si>
  <si>
    <t>Երևանյան 3</t>
  </si>
  <si>
    <t>Կողբի մշակույթի տուն</t>
  </si>
  <si>
    <t>1 փողոց 10 շենք</t>
  </si>
  <si>
    <t>Բագրատաշենի մշակույթի տուն</t>
  </si>
  <si>
    <t xml:space="preserve"> գ.Բագրատաշեն 1 փողոց,շենք 15 </t>
  </si>
  <si>
    <t>Կոթիի մշակույթի տուն</t>
  </si>
  <si>
    <t>2 փողոց թիվ 5 շ</t>
  </si>
  <si>
    <t>Տավուշի մարզպետի աշխատակազմ/համայնքի ղեկավար</t>
  </si>
  <si>
    <t>ԼՈՌՈՒ ՄԱՐԶ</t>
  </si>
  <si>
    <t>ՎԱՐՉԱԿԱՆ, ՄՇԱԿՈՒԹԱՅԻՆ/ ԼՈՌԻ</t>
  </si>
  <si>
    <t>ԼԵՐՄՈՆՏՈՎՈ  ՀԱՄԱՅՆՔ</t>
  </si>
  <si>
    <t>Լերմոնտովո համայնքապետարանի շենք</t>
  </si>
  <si>
    <t>ՀՀ ԼՄ Լերմոնտովո համայնք 2խճ. Թիվ 5</t>
  </si>
  <si>
    <t>Մշակույթի կենտրոն</t>
  </si>
  <si>
    <t>ՀՀ ԼՄ Լերմոնտովո համայնք 2խճ. Թիվ 13</t>
  </si>
  <si>
    <t>1948թ</t>
  </si>
  <si>
    <t>մեկ հարկանի է՝ թեքահարթակի կարիք չկա</t>
  </si>
  <si>
    <t>ՖԻՈԼԵՏՈՎՈ ՀԱՄԱՅՆՔ</t>
  </si>
  <si>
    <t>Ֆիոլետովո համայնքապետարանի շենք</t>
  </si>
  <si>
    <t>Ֆիոլետովո, 1ին փողոց, 146 շենք</t>
  </si>
  <si>
    <t>չի գնահատվել՝ տվյալների բացակայության պատճառով</t>
  </si>
  <si>
    <t>Լոռի Բերդի համայնքային կենտրոն</t>
  </si>
  <si>
    <t>գյուղ Լոռի Բերդ,1-ին նրբանցք, 2-րդ շենք</t>
  </si>
  <si>
    <t>2019 վերանորոգում</t>
  </si>
  <si>
    <t>Ագարակի համայնքային կենտրոն</t>
  </si>
  <si>
    <t>գյուղ Ագարակ, փող 13, N2</t>
  </si>
  <si>
    <t>2018-2023 վերանորոգում</t>
  </si>
  <si>
    <t>Սվերդլովի համայնքային կենտրոն</t>
  </si>
  <si>
    <t>գյուղ Սվերդլով,1-ին փողոց, 7-րդ փակուղի, 2-րդ շենք</t>
  </si>
  <si>
    <t>Ուռուտի համայնքային կենտրոն</t>
  </si>
  <si>
    <t>գյուղ Ուռուտ,1-ին փողոց,11-րդ շենք</t>
  </si>
  <si>
    <t>2018-2023 վերակռուցում</t>
  </si>
  <si>
    <t>Լեջանի համայնքային կենտրոն</t>
  </si>
  <si>
    <t>գյուղ Լեջան,1-ին փողոց,11-րդ շենք</t>
  </si>
  <si>
    <t>2023 վերանորոգում</t>
  </si>
  <si>
    <t>Բովաձորի համայնքային կենտրոն</t>
  </si>
  <si>
    <t xml:space="preserve">գյուղ Բովաձոր,3-րդ փողոց, 6-րդ  շենք </t>
  </si>
  <si>
    <t>Յաղդանի համայնքային կենտրոն</t>
  </si>
  <si>
    <t>գյուղ Յաղդան, 4--րդ փողոց, 3-րդ շենք</t>
  </si>
  <si>
    <t>Կողեսի համայնքային կենտրոն</t>
  </si>
  <si>
    <t>գյուղ Կողես,4-րդ փողոց, թիվ 2 շինություն</t>
  </si>
  <si>
    <t>Ագարակի մանկապարտեզ</t>
  </si>
  <si>
    <t xml:space="preserve">գյուղ Ագարակ, 17-րդ փողոց, 2-րդ շենք </t>
  </si>
  <si>
    <t>2013թ.</t>
  </si>
  <si>
    <t>Սվերդլովի մանկապարտեզ</t>
  </si>
  <si>
    <t>գյուղ Սվերդլով,1-ին փողոց, 10-րդ շենք</t>
  </si>
  <si>
    <t>2023 հիմնանորոգում</t>
  </si>
  <si>
    <t>Ուռուտի մանկապարտեզ</t>
  </si>
  <si>
    <t>գյուղ Ուռուտ,1-ին փողոց, 2-րդ փակուղի, 1-ին շենք</t>
  </si>
  <si>
    <t>Լեջանի մանկապարտեզ</t>
  </si>
  <si>
    <t>գյուղ Լեջան,10-րդ փողոց, 4-րդ շենք</t>
  </si>
  <si>
    <t>2018-2023վերանորոգում</t>
  </si>
  <si>
    <t>Ագարակ բնակավայրի պուրակ</t>
  </si>
  <si>
    <t>գյուղ Ագարակ,1-ին փողոց,47/1</t>
  </si>
  <si>
    <t>0․00</t>
  </si>
  <si>
    <t>2018 բարեկարգում</t>
  </si>
  <si>
    <t>Սվերդլով բնակավայրի պուրակ</t>
  </si>
  <si>
    <t>Ուռուտ բնակավայրի պուրակ</t>
  </si>
  <si>
    <t>գյուղ Ուռուտ,1-ին փողոց, 2-րդ փակուղի</t>
  </si>
  <si>
    <t>Լեջան բնակավայրի պուրակ</t>
  </si>
  <si>
    <t>գյուղ Լեջան,1-ին փողոց</t>
  </si>
  <si>
    <t>Բովաձոր բնակավայրի պուրակ</t>
  </si>
  <si>
    <t>գյուղ Բովաձոր,3-րդ փողոց</t>
  </si>
  <si>
    <t>Յաղդան բնակավայրի պուրակ</t>
  </si>
  <si>
    <t>գյուղ Յաղդան, 4-րդ փողոց, N1</t>
  </si>
  <si>
    <t>Կողես բնակավայրի պուրակ</t>
  </si>
  <si>
    <t>գյուղ Կողես,4-րդ փողոց</t>
  </si>
  <si>
    <t xml:space="preserve">  2018 բարեկարգում</t>
  </si>
  <si>
    <t>Սպորտային հրապարակներ բոլոր բնակավայրերում</t>
  </si>
  <si>
    <t>2025-2026թթ</t>
  </si>
  <si>
    <t>ներառված չէ</t>
  </si>
  <si>
    <t>ԳՅՈՒԼԱԳԱՐԱԿ ՀԱՄԱՅՆՔ</t>
  </si>
  <si>
    <t>Գյուլագարակ բնակավայրի վարչական շենք</t>
  </si>
  <si>
    <t>Գյուլագարակ 1-ին փողոց 2-րդ շենք</t>
  </si>
  <si>
    <t>2002թ․</t>
  </si>
  <si>
    <t>60</t>
  </si>
  <si>
    <t>Կուրթան բնակավայրի վարչական շենք</t>
  </si>
  <si>
    <t>Կուրթան 5-րդ փողոց 20</t>
  </si>
  <si>
    <t>18</t>
  </si>
  <si>
    <t>Վարդաբլուր բնակավայրի վարչական շենք</t>
  </si>
  <si>
    <t>Վարդաբլուր կենտրոնական 56</t>
  </si>
  <si>
    <t>30</t>
  </si>
  <si>
    <t>Կուրթանի մշակույթի տուն</t>
  </si>
  <si>
    <t>Կուրթան 5-րդ փողոց 20/3</t>
  </si>
  <si>
    <t>20</t>
  </si>
  <si>
    <t>Հոբարձի բնակավայրի վարչական շենք</t>
  </si>
  <si>
    <t>Հոբարձի 1-ին փողոց 10</t>
  </si>
  <si>
    <t>Պուշկինո բնակավայրի վարչական շենք</t>
  </si>
  <si>
    <t>Պուշկինո 2-րդ փ. 80</t>
  </si>
  <si>
    <t>Գարգառ բնակավայրի վարչական շենք</t>
  </si>
  <si>
    <t>Գարգառ կենտրոնական փ. 52</t>
  </si>
  <si>
    <t>Ամրակից բնակավայրի վարչական շենք</t>
  </si>
  <si>
    <t>Ամրակից 2-րդ փ. 2-րդ նրբանցք 2</t>
  </si>
  <si>
    <t>Գարգառի Մշակույթի տուն</t>
  </si>
  <si>
    <t>Կենտրոնական 79</t>
  </si>
  <si>
    <t>2011թ</t>
  </si>
  <si>
    <t>ՍՊԻՏԱԿ ՀԱՄԱՅՆՔ</t>
  </si>
  <si>
    <t>«Սպիտակի մշակույթի տուն» ՀՈԱԿ  «Սպիտակի քաղաքային գրադարան» ՀՈԱԿ</t>
  </si>
  <si>
    <t>Ս․Ավետիսյան փ․ 1</t>
  </si>
  <si>
    <t>բավարար (նախատեսվում է թեքահարթակի հարմարեցում)</t>
  </si>
  <si>
    <t xml:space="preserve">ՍՏԵՓԱՆԱՎԱՆ ՀԱՄԱՅՆՔ  </t>
  </si>
  <si>
    <t>Ստեփանավանի համայնքապետարան</t>
  </si>
  <si>
    <t>Սոս Սարգսյան 1</t>
  </si>
  <si>
    <t>1970/2007թթ</t>
  </si>
  <si>
    <t>5</t>
  </si>
  <si>
    <t xml:space="preserve">Սոս Սարգսյանի անվան մշակույթի պալատ          </t>
  </si>
  <si>
    <t>Գ․Նժդեհի 5</t>
  </si>
  <si>
    <t>1951/2010թթ</t>
  </si>
  <si>
    <t>13/88</t>
  </si>
  <si>
    <t>Ստեփան Շահումյանի անվան մշակույթի և ժամանցի կենտրոն</t>
  </si>
  <si>
    <t>Գ․Նժդեհի 2</t>
  </si>
  <si>
    <t>25/121</t>
  </si>
  <si>
    <t>10</t>
  </si>
  <si>
    <t>Ստեփանավանի քաղաքային գրադարան</t>
  </si>
  <si>
    <t>Սուրբ Նշան 17</t>
  </si>
  <si>
    <t>8/2581</t>
  </si>
  <si>
    <t>15</t>
  </si>
  <si>
    <t xml:space="preserve">Ստեփանավանի մանկապատանեկան մարզադպրոց և ժամանցի կենտրոն   </t>
  </si>
  <si>
    <t>Բոնդարև 1</t>
  </si>
  <si>
    <t>15/182</t>
  </si>
  <si>
    <t xml:space="preserve">Ստեփանավանի քաղաքային այգի   </t>
  </si>
  <si>
    <t>Սոս Սարգսյան 19/1</t>
  </si>
  <si>
    <t>1978/2023թթ</t>
  </si>
  <si>
    <t xml:space="preserve">Ազատամարտիկների պուրակ                          </t>
  </si>
  <si>
    <t>Սուրբ Նշան  17/1</t>
  </si>
  <si>
    <t>Ստեփանավանի Ալեայի անցուղի</t>
  </si>
  <si>
    <t>Միլիոն-Իսահակյան խաչմերուկ</t>
  </si>
  <si>
    <t>լավ (կավարտվի 2024)</t>
  </si>
  <si>
    <t>ԱՌՈՂՋԱՊԱՀԱԿԱՆ/ ԼՈՌԻ</t>
  </si>
  <si>
    <t>Կուրթանի բուժկետ /փոստ</t>
  </si>
  <si>
    <t>Կուրթան 1-ն փ. 3</t>
  </si>
  <si>
    <t>Վարդաբլուրի բժշկական ամբուլատորիա ՀՈԱԿ</t>
  </si>
  <si>
    <t>Վարդաբլուր կենտրոնական 4</t>
  </si>
  <si>
    <t>Գարգառի բժշկական ամբուլատորիա ՀՈԱԿ</t>
  </si>
  <si>
    <t>Գարգառ կենտրոնական փ. 18</t>
  </si>
  <si>
    <t xml:space="preserve">Ստեփանավանի բժշկական կենտրոն  </t>
  </si>
  <si>
    <t>Սուրբ Վարդան 1</t>
  </si>
  <si>
    <t>նշված տարիներին ընդգրկված չէ որևէ ծրագրում</t>
  </si>
  <si>
    <t xml:space="preserve">Ստեփանավանի պոլիկլինիկա       </t>
  </si>
  <si>
    <t>Մեղապարտի 12</t>
  </si>
  <si>
    <t>1970/2017թ</t>
  </si>
  <si>
    <t>«Ջրաշենի բժշկական ամբուլատորիա» ՀՈԱԿ</t>
  </si>
  <si>
    <t>Համայն-քային</t>
  </si>
  <si>
    <t>գյուղ Ջրաշեն, 8-րդ փողոց, 30</t>
  </si>
  <si>
    <t>թեքահարթակ՝5% լուսավորություն՝10% ընդհանուր՝ 15%</t>
  </si>
  <si>
    <t>«Սպիտակի բժշկական կենտրոն» ՓԲԸ</t>
  </si>
  <si>
    <t>ք․Սպիտակ, Երևանյան խճուղի, 1</t>
  </si>
  <si>
    <t>1989-1990թ</t>
  </si>
  <si>
    <t>"Մեծ Պարնիի առողջության կենտրոն" ՊՈԱԿ</t>
  </si>
  <si>
    <t>գ․Մեծ Պարնի, 15 փողոց, 29</t>
  </si>
  <si>
    <t>ԿՐԹԱԿԱՆ/ԼՈՌԻ</t>
  </si>
  <si>
    <t>Կուրթանի միջնակարգ դպրոց</t>
  </si>
  <si>
    <t>գ. Կուրթան, 5-րդ փողոց, 12ՙգ՚</t>
  </si>
  <si>
    <t>1984-1985թթ.</t>
  </si>
  <si>
    <t>250</t>
  </si>
  <si>
    <t>Վարդաբլուրի միջն․ դպրոց</t>
  </si>
  <si>
    <t>գ. Վարդաբլուր, 4-րդ փողոց, շենք 17</t>
  </si>
  <si>
    <t>180</t>
  </si>
  <si>
    <t>Վարդաբլուր գյուղի  մանկապարտեզ  ՀՈԱԿ</t>
  </si>
  <si>
    <t>(շինարաությունն ընթացքի մեջ է, կավարտվի 2024թ․ )</t>
  </si>
  <si>
    <t>2022թ-ի սուբվենցիոն ծրագրով՝ նոր կառուցում</t>
  </si>
  <si>
    <t>Հոբարձու միջն․ դպրոց</t>
  </si>
  <si>
    <t>գ. Հոբարձի, 1-ի փողոց, շենք 5</t>
  </si>
  <si>
    <t>90</t>
  </si>
  <si>
    <t>Հոբարձի գյուղի մանկապարտեզ ՀՈԱԿ</t>
  </si>
  <si>
    <t>40</t>
  </si>
  <si>
    <t>Գյուլագարակի միջնակարգ դպրոց</t>
  </si>
  <si>
    <t>գ. Գյուլագարակ, փողոց1, շենք 5</t>
  </si>
  <si>
    <t>370</t>
  </si>
  <si>
    <t>Գյուլագարակի մանկապարտեզ</t>
  </si>
  <si>
    <t>80</t>
  </si>
  <si>
    <t>Պուշկինոի միջն․ դպրոց</t>
  </si>
  <si>
    <t>գ. Պուշկինո, 1-ի փողոց , 4բ</t>
  </si>
  <si>
    <t>Գարգառի Վ. Բալայանի անվան միջն. Դպրոց</t>
  </si>
  <si>
    <t>գ. Գարգառ, 13-րդ փողոց , թիվ 3</t>
  </si>
  <si>
    <t>200</t>
  </si>
  <si>
    <t xml:space="preserve"> Գարգառի մանկապարտեզ ՀՈԱԿ</t>
  </si>
  <si>
    <t xml:space="preserve">Ամրակիցի դպրոց                 </t>
  </si>
  <si>
    <t>գ. Ամրակից,2-րդ փողոց,թիվ 18</t>
  </si>
  <si>
    <t>70</t>
  </si>
  <si>
    <t>Ամրակիցի մանկապարտեզ ՀՈԱԿ</t>
  </si>
  <si>
    <t>Ամրակից 1-ինփ թիվ 24</t>
  </si>
  <si>
    <t>«Սպիտակի գեղարվեստի դպրոց կրթադաստիարակչական ուսումնական հաստատություն» ՀՈԱԿ</t>
  </si>
  <si>
    <t>ք․Սպիտակ, Շահումյան փողոց, 105</t>
  </si>
  <si>
    <t>«Սպիտակի երաժշտական դպրոց կրթադաստիարակչական ուսումնական հաստատություն» ՀՈԱԿ</t>
  </si>
  <si>
    <t>«Սպիտակ համայնքի թիվ 1 մանկապարտեզ» ՀՈԱԿ</t>
  </si>
  <si>
    <t>ք․Սպիտակ,Ուզբեկական թաղամաս, 64</t>
  </si>
  <si>
    <t>«Սպիտակ համայնքի թիվ 2 մանկապարտեզ» ՀՈԱԿ</t>
  </si>
  <si>
    <t>ք․Սպիտակ, Շահումյան փ․, 7</t>
  </si>
  <si>
    <t>Սպիտակ համայնքի Շիրակամուտի Արևիկ մանկապարտեզ» ՀՈԱԿ</t>
  </si>
  <si>
    <t>գյուղ Շիրակամուտ,     9-րդ փողոց, 3</t>
  </si>
  <si>
    <t>«Շիրակամուտի երաժշտական դպրոց» ՀՈԱԿ</t>
  </si>
  <si>
    <t>Սպիտակ համայնքի Արևաշողի  «Հասմիկ» մանկապարտեզ» ՀՈԱԿ</t>
  </si>
  <si>
    <t>գյուղ Արևաշող, 10-րդ փողոց, 17/1</t>
  </si>
  <si>
    <t>Սպիտակ համայնքի Ծաղկաբերի  «Ծիածան» մանկապարտեզ» ՀՈԱԿ</t>
  </si>
  <si>
    <t>գյուղ Ծաղկաբեր, 2-րդ փողոց, 12</t>
  </si>
  <si>
    <t xml:space="preserve"> Սպիտակ համայնքի  Մեծ Պարնու մանկապարտեզ» ՀՈԱԿ</t>
  </si>
  <si>
    <t>գյուղ Մեծ Պարնի, 8-րդ փողոց, 6</t>
  </si>
  <si>
    <t xml:space="preserve"> Սպիտակ համայնքի  Շենավանի «Արեգակ» մանկապարտեզ» ՀՈԱԿ</t>
  </si>
  <si>
    <t>գյուղ Շենավան, 2-րդ փողոց, 45</t>
  </si>
  <si>
    <t>Սպիտակ համայնքի Կաթնաջրի մանկապարտեզ» ՀՈԱԿ</t>
  </si>
  <si>
    <t>գյուղ Կաթնաջուր, 1-ին փողոց, 2-րդ փակուղի, 5/1</t>
  </si>
  <si>
    <t>«Սպիտակի մանկապատանեկան մարզադպրոց» ՊՈԱԿ</t>
  </si>
  <si>
    <t>ք․ Սպիտակ, Այգեստան փ․, 6</t>
  </si>
  <si>
    <t>2005/ 2016թթ</t>
  </si>
  <si>
    <t xml:space="preserve"> Սպիտակի Ա. Մյասնիկյանի անվան N1 միջնակարգ դպրոց» ՊՈԱԿ</t>
  </si>
  <si>
    <t>ք․Սպիտակ, Մյասնիկյան փ․, 33/1</t>
  </si>
  <si>
    <t>1989/  1997թթ</t>
  </si>
  <si>
    <t>Սպիտակի Դ. Տեր-Սիմոնյանի անվան թիվ 2 դպրոց» ՊՈԱԿ</t>
  </si>
  <si>
    <t>ք․Սպիտակ, Ս․Ավետիսյան փ․, 396</t>
  </si>
  <si>
    <t>Սպիտակի Շառլ Ազնավուրի անվան  թիվ 3 դպրոց ՊՈԱԿ</t>
  </si>
  <si>
    <t>ք․Սպիտակ․ Պանրագործների 44</t>
  </si>
  <si>
    <t>1997/ 2001թթ</t>
  </si>
  <si>
    <t>Սպիտակի Վարդանանց N4 միջնակարգ դպրոց» ՊՈԱԿ</t>
  </si>
  <si>
    <t>ք․Սպիտակ, Այգեստան փ․, 53</t>
  </si>
  <si>
    <t>Սպիտակի N5 հիմնական դպրոց» ՊՈԱԿ</t>
  </si>
  <si>
    <t>ք․Սպիտակ, Իտալական թաղամաս, 175</t>
  </si>
  <si>
    <t>Սպիտակի թիվ 8 դպրոց» ՊՈԱԿ</t>
  </si>
  <si>
    <t>Սպիտակի Ս. Ավետիսյանի անվան ավագ դպրոց</t>
  </si>
  <si>
    <t>ք․Սպիտակ, Խնկոյան փ․, 5</t>
  </si>
  <si>
    <t xml:space="preserve"> Արևաշողի միջնակարգ դպրոց» ՊՈԱԿ</t>
  </si>
  <si>
    <t>գյուղ Արևաշող, 10-րդ փողոց, 19</t>
  </si>
  <si>
    <t xml:space="preserve"> Գեղասարի միջնակարգ դպրոց» ՊՈԱԿ</t>
  </si>
  <si>
    <t>գյուղ Գեղասար, 1-ին փողոց, 1-ին փակուղի, 7</t>
  </si>
  <si>
    <t xml:space="preserve"> Գոգարանի միջնակարգ դպրոց» ՊՈԱԿ</t>
  </si>
  <si>
    <t>գյուղ Գոգարան, 6-րդ փողոց, 4</t>
  </si>
  <si>
    <t xml:space="preserve"> Լեռնանցքի միջնակարգ դպրոց» ՊՈԱԿ</t>
  </si>
  <si>
    <t>գյուղ Լեռնանցք, 8-րդ փողոց, 2</t>
  </si>
  <si>
    <t xml:space="preserve"> Լեռնավանի Հովհաննես Ավետիսյանի անվան միջնակարգ դպրոց» ՊՈԱԿ</t>
  </si>
  <si>
    <t>գյուղ Լեռնավան, 11-րդ փողոց, 18</t>
  </si>
  <si>
    <t>Լուսաղբյուրի միջնակարգ դպրոց» ՊՈԱԿ</t>
  </si>
  <si>
    <t>գյուղ Լուսաղբյուր, 1-ին փողոց, 21</t>
  </si>
  <si>
    <t xml:space="preserve"> Խնկոյանի հիմնական դպրոց» ՊՈԱԿ</t>
  </si>
  <si>
    <t>գյուղ Խնկոյան, 1-ին փողոց, 21</t>
  </si>
  <si>
    <r>
      <t>«Հայաստանի Հանրապետության Լոռու մարզի Ծաղկաբերի Դ. Մարտիրոսյանի անվան միջնակարգ դպրոց</t>
    </r>
    <r>
      <rPr>
        <sz val="11"/>
        <color theme="1"/>
        <rFont val="GHEA Grapalat"/>
        <family val="3"/>
      </rPr>
      <t>» ՊՈԱԿ</t>
    </r>
  </si>
  <si>
    <t>գյուղ Ծաղկաբեր, 2-րդ փողոց, 10</t>
  </si>
  <si>
    <t>Կաթնաջրի Ս. Սեյրանյանի անվան միջնակարգ դպրոց» ՊՈԱԿ</t>
  </si>
  <si>
    <t>գյուղ Կաթնաջուր, 1-ին փողոց, 3</t>
  </si>
  <si>
    <t>Հարթագյուղի միջնակարգ դպրոց» ՊՈԱԿ</t>
  </si>
  <si>
    <t>գյուղ Հարթագյուղ, 7-րդ փողոց, 24</t>
  </si>
  <si>
    <t>«Հայաստանի Հանրապետության Լոռու մարզի Ղուրսալի միջնակարգ դպրոց» ՊՈԱԿ</t>
  </si>
  <si>
    <t>գյուղ Արջհովիտ,1-ին փողոց, 1</t>
  </si>
  <si>
    <t xml:space="preserve"> Մեծ Պարնու Ակադեմիկոս Մ.Մելքոնյանի անվան միջնակարգ դպրոց» ՊՈԱԿ</t>
  </si>
  <si>
    <t>գյուղ Մեծ Պարնի, 1-ին փողոց, 21</t>
  </si>
  <si>
    <t>Նոր Խաչակապի միջնակարգ դպրոց» ՊՈԱԿ</t>
  </si>
  <si>
    <t>գյուղ Նոր Խաչակապ, 1-ին փողոց, 21</t>
  </si>
  <si>
    <t>Շենավանի հիմնական դպրոց» ՊՈԱԿ</t>
  </si>
  <si>
    <t>գյուղ Շենավան, 2-րդ փողոց, 17</t>
  </si>
  <si>
    <t xml:space="preserve"> Շիրակամուտի N1 միջնակարգ դպրոց» ՊՈԱԿ</t>
  </si>
  <si>
    <t>գյուղ Շիրակամուտ, 9-րդ փողոց, 5</t>
  </si>
  <si>
    <t>Շիրակամուտի հիմնական դպրոց» ՊՈԱԿ</t>
  </si>
  <si>
    <t>գյուղ Շիրակամուտ, 24-րդ փողոց, 21</t>
  </si>
  <si>
    <t xml:space="preserve"> Ջրաշենի միջնակարգ դպրոց» ՊՈԱԿ</t>
  </si>
  <si>
    <t>գյուղ Ջրաշեն, 7-րդ փողոց, 11</t>
  </si>
  <si>
    <t>երկհարկանի և միահարկ</t>
  </si>
  <si>
    <t xml:space="preserve"> Սարալանջի Հ. Թումանյանի անվան հիմնական դպրոց» ՊՈԱԿ</t>
  </si>
  <si>
    <t>գյուղ Սարալանջ, 2-րդ փողոց, 1</t>
  </si>
  <si>
    <t>Սարահարթի Ս.Փիլոսյանի անվան միջնակարգ դպրոց» ՊՈԱԿ</t>
  </si>
  <si>
    <t>գյուղ Սարահարթ,     6-րդ փողոց, 15</t>
  </si>
  <si>
    <t xml:space="preserve"> Սարամեջի Մ. Ֆարմանյանի անվան միջնակարգ դպրոց» ՊՈԱԿ</t>
  </si>
  <si>
    <t>գյուղ Սարամեջ, 1-ին փողոց, 2-րդ նրբանցք, 10</t>
  </si>
  <si>
    <t xml:space="preserve"> Քարաձորի հիմնական դպրոց» ՊՈԱԿ</t>
  </si>
  <si>
    <t>գյուղ Քարաձոր, 1-ին փողոց, 11</t>
  </si>
  <si>
    <t xml:space="preserve">ՍՏԵՓԱՆԱՎԱՆ ՀԱՄԱՅՆՔ ԱՐՄԱՆԻՍ, ՈՒՐԱՍԱՐ,ԿԱԹՆԱՂԲՅՈՒՐ ԲՆԱԿԱՎԱՅՐԵՐ </t>
  </si>
  <si>
    <t xml:space="preserve">թիվ 1 հիմնական դպրոց                  </t>
  </si>
  <si>
    <t>Բաղրամյան 67</t>
  </si>
  <si>
    <t>1990/2001թթ</t>
  </si>
  <si>
    <t>52/503</t>
  </si>
  <si>
    <t>թիվ 2 հիմնական դպրոց</t>
  </si>
  <si>
    <t>Սուրբ Նշան 39</t>
  </si>
  <si>
    <t>61/480</t>
  </si>
  <si>
    <t>թիվ 3 հիմնական դպրոց</t>
  </si>
  <si>
    <t>Աշոտաբերդ 13</t>
  </si>
  <si>
    <t>լավ (նոր կառուցվող դպրոց, կավարտվի 2024թ․ հունիսին)</t>
  </si>
  <si>
    <t>41/162</t>
  </si>
  <si>
    <t>թիվ 6 միջնակարգ դպրոց</t>
  </si>
  <si>
    <t>Սուրբ Վարդան 7</t>
  </si>
  <si>
    <t>64/504</t>
  </si>
  <si>
    <t xml:space="preserve">Ստեփանավանի ավագ դպրոց      </t>
  </si>
  <si>
    <t>Մեղապարտի 15ա</t>
  </si>
  <si>
    <t>ՀՀ ԿԳՄՍՆ</t>
  </si>
  <si>
    <t>39/130</t>
  </si>
  <si>
    <t xml:space="preserve">Արմանիսի հիմնական դպրոց        </t>
  </si>
  <si>
    <t>2-րդ փողոց 13 շենք</t>
  </si>
  <si>
    <t>22/30</t>
  </si>
  <si>
    <t xml:space="preserve">Ուրասարի հիմնական դպրոց      </t>
  </si>
  <si>
    <t>2-րդ փողոց շենք 36</t>
  </si>
  <si>
    <t>22/49</t>
  </si>
  <si>
    <t xml:space="preserve">Կաթնաղբյուրի հիմնական  դպրոց  </t>
  </si>
  <si>
    <t>8-րդ փողոց 1-ին նրբ․ շենք 5</t>
  </si>
  <si>
    <t>1984/2000թթ</t>
  </si>
  <si>
    <t>28/112</t>
  </si>
  <si>
    <t>Ներքին գործերի նախարարության ճգնաժամային     և կառավարման ակադեմիա</t>
  </si>
  <si>
    <t>Սոս Սարգսյան 67</t>
  </si>
  <si>
    <t>36/309</t>
  </si>
  <si>
    <t xml:space="preserve">Ստեփանավանի մասնաճյուղ     Ա․Քալանթարյանի անվան պետական գյուղատնտեսական քոլեջ     </t>
  </si>
  <si>
    <t xml:space="preserve">Երիտասարդական 47 </t>
  </si>
  <si>
    <t>լավ (2024թ նախատեսվում է  նոր համալիրի կառուցում)</t>
  </si>
  <si>
    <t>62/330</t>
  </si>
  <si>
    <t xml:space="preserve">թիվ 1 մսուր-մանկապարտեզ                 </t>
  </si>
  <si>
    <t>Սոս Սարգսյան 16</t>
  </si>
  <si>
    <t>18/107</t>
  </si>
  <si>
    <t xml:space="preserve">թիվ 3 մանկապարտեզ                        </t>
  </si>
  <si>
    <t>Տերյան 18</t>
  </si>
  <si>
    <t>15/51</t>
  </si>
  <si>
    <t xml:space="preserve">թիվ 4 մանկապարտեզ    </t>
  </si>
  <si>
    <t>Մեսրոպ Մաշտոց 17</t>
  </si>
  <si>
    <t>18/118</t>
  </si>
  <si>
    <t xml:space="preserve"> «Ամալյա Կարապետյանի անվան թիվ 5 մսուր-մանկապարտեզ»                                </t>
  </si>
  <si>
    <t>Ռումինական 13/3</t>
  </si>
  <si>
    <t>21/127</t>
  </si>
  <si>
    <t xml:space="preserve">ԱԼԱՎԵՐԴԻ  ՀԱՄԱՅՆՔ </t>
  </si>
  <si>
    <t>Ալավերդու համայնքապետարանի շենք</t>
  </si>
  <si>
    <t>ք. Ալավերդի Զորավար Անդրանիկ 8/1</t>
  </si>
  <si>
    <t xml:space="preserve">Ալավերդի համայնքի թիվ 1 մանկապարտեզ  </t>
  </si>
  <si>
    <t>ք. Ալավերդի Զորավար Անդրանիկ 2/1</t>
  </si>
  <si>
    <t xml:space="preserve">Ալավերդի համայնքի թիվ 2 մանկապարտեզ </t>
  </si>
  <si>
    <t xml:space="preserve"> 
ք. Ալավերդի, Ջրավազան փողոց, թիվ 7/1</t>
  </si>
  <si>
    <t xml:space="preserve">Ալավերդի համայնքի թիվ 3 մանկապարտեզ </t>
  </si>
  <si>
    <t>ք. Ալավերդի, Սանահին կայարան շ. 114</t>
  </si>
  <si>
    <t xml:space="preserve">Ալավերդի համայնքի թիվ 4 մանկապարտեզ </t>
  </si>
  <si>
    <t>ք. Ալավերդի, Սանահին Սարահարթ թաղամաս, Գայի փողոց 1- 11/1</t>
  </si>
  <si>
    <t xml:space="preserve">Ալավերդի համայնքի թիվ 5 մանկապարտեզ </t>
  </si>
  <si>
    <t>ք. Ալավերդի, Սանահին թաղամաս, Միկոյան 8</t>
  </si>
  <si>
    <t xml:space="preserve">Ալավերդի համայնքի Ամալյա Կարապետյանի անվան թիվ 7 մանկապարտեզ </t>
  </si>
  <si>
    <t>քաղաք Ալավերդի, Թբիլիսյան խճուղի 5/2</t>
  </si>
  <si>
    <t xml:space="preserve">Ալավերդի համայնքի Աքորի գյուղի թիվ 8 մանկապարտեզ </t>
  </si>
  <si>
    <t>գ. Աքորի փողոց 4, շենք 30</t>
  </si>
  <si>
    <t xml:space="preserve">Ալավերդի համայնքի Հաղպատի գյուղի թիվ 9 մանկապարտեզ </t>
  </si>
  <si>
    <t>գ. Հաղպատ, 19 փող., շ. 2</t>
  </si>
  <si>
    <t xml:space="preserve">Ախթալայի թիվ 1 մանկապարտեզ </t>
  </si>
  <si>
    <t>ք. Ախթալա, Թումանյան փողոց1/1</t>
  </si>
  <si>
    <t>2018 վերանորոգում</t>
  </si>
  <si>
    <t xml:space="preserve">Ախթալայի մանկապարտեզ </t>
  </si>
  <si>
    <t>ք. Ախթալա, Աբովյան փողոց, 2</t>
  </si>
  <si>
    <t>Ճոճկանի մանկապարտեզ</t>
  </si>
  <si>
    <t>գ. Ճոճկան, 5-րդ փողոց, 12</t>
  </si>
  <si>
    <t>2020 հիմնանորոգում</t>
  </si>
  <si>
    <t>Մեծ Այրումի  մանկապարտեզ</t>
  </si>
  <si>
    <t>գյուղ Մեծ Այրում, 3-րդ փողոց, 1</t>
  </si>
  <si>
    <t>գ. Թեղուտ, 1-ին փողոց, 3</t>
  </si>
  <si>
    <t>ք․Ալավերդի, Զ․Անդրանիկի 103</t>
  </si>
  <si>
    <t>2008 վերանորոգում</t>
  </si>
  <si>
    <t>գ. Աքորի, փ. 4, շենք 30</t>
  </si>
  <si>
    <t>ք.Ալավերդի Սանահին Սարահարթ 2/32 Ա</t>
  </si>
  <si>
    <t>Օձուն բնակավայրի մշակույթի տուն</t>
  </si>
  <si>
    <t>գ. Օձուն, 3-րդ փողոց, շենք 2</t>
  </si>
  <si>
    <t>Օձուն բնակավայրի արվեստի դպրոց</t>
  </si>
  <si>
    <t>գ. Օձուն, 8-րդ փողոց, շենք 7/1</t>
  </si>
  <si>
    <t>Օձուն բնակավայրի մանկապարտեզ</t>
  </si>
  <si>
    <t>գ. Օձուն, 8-րդ փողոց, շենք 7</t>
  </si>
  <si>
    <t>գ. Օձուն, 6-րդ փողոց, 2-րդ նրբանցք, շենք 1</t>
  </si>
  <si>
    <t>Օձուն բնակավայրի բժշկական ամբուլատորիա</t>
  </si>
  <si>
    <t>գ. Օձուն, 8-րդ փողոց, թիվ 3</t>
  </si>
  <si>
    <t>1939թ</t>
  </si>
  <si>
    <t>«Շնողի մշակույթի տուն» ՀՈԱԿ</t>
  </si>
  <si>
    <t>գ. Շնող, 3-րդ փողոց, 1</t>
  </si>
  <si>
    <t xml:space="preserve">«Շնողի մանկական արվեստի դպրոց» ՀՈԱԿ </t>
  </si>
  <si>
    <t>գ. Շնող, 1-ին փողոց, 57</t>
  </si>
  <si>
    <t>1905թ</t>
  </si>
  <si>
    <t>ԱԼԱՎԵՐԴՈՒ ՔԱՂԱՔԱՅԻՆ ՀԱՄԱՅՆՔԻ ԱԼԲԵՐՏ ՊԱՊՈՅԱՆԻ ԱՆՎԱՆ ԳԵՂԱՐՎԵՍՏԻ ԴՊՐՈՑ</t>
  </si>
  <si>
    <t>ք. Ալավերդի, Խուդյակովի 47</t>
  </si>
  <si>
    <t>2013 վերանորոգում</t>
  </si>
  <si>
    <t>Շնողի հեքիաթ մանկապարտեզ</t>
  </si>
  <si>
    <t>գյուղ Շնող. փող. 5, շենք 7</t>
  </si>
  <si>
    <t>2022 վերանորոգում</t>
  </si>
  <si>
    <t>Օձունի գրադարանային համակարգ</t>
  </si>
  <si>
    <t>3-րդ փողոց, 2լ</t>
  </si>
  <si>
    <t>ԱԼԱՎԵՐԴՈՒ ԸՄԲՇԱՄԱՐՏԻ ԴՊՐՈՑ</t>
  </si>
  <si>
    <t xml:space="preserve">ք. Ալավերդի, Ս/Սարահարթ 2/32Ա </t>
  </si>
  <si>
    <t>Ալավերդու N 1 հիմնական դպրոց</t>
  </si>
  <si>
    <t>ք. Ալավերդի, Էնգելս թաղամաս, 2/1</t>
  </si>
  <si>
    <t>մասնակի</t>
  </si>
  <si>
    <t>Ալավերդու Հովհ․ Թումանյանի անվան հիմնական N 2  դպրոց</t>
  </si>
  <si>
    <t>ք. Ալավերդի, Ջրավազան 6/Ա, դպրոցը քանդված է, կառուցվում է նորը</t>
  </si>
  <si>
    <t>հիմնանորոգում է</t>
  </si>
  <si>
    <t>քաղաք Ալավերդի, Սանահին թաղամաս, փողոց 2,  36</t>
  </si>
  <si>
    <t>ընդհանուր՝ 15%</t>
  </si>
  <si>
    <t>Ճաշարան 2022թ</t>
  </si>
  <si>
    <t>Ալավերդու Ալեքսանդր միասնիկյանի անվան թիվ 7 միջնակարգ դպրոց</t>
  </si>
  <si>
    <t xml:space="preserve">քաղաք Ալավերդի, Սանահին կայարան թաղամաս,  19/2 </t>
  </si>
  <si>
    <t>մասնակի նորոգում մեկ սանհանգույց և 9պատուհան  2019  տանիք և ճաշարան և 17 պատուհան 2021, ջեռուցման համակարգ 2022</t>
  </si>
  <si>
    <t xml:space="preserve"> ՀՀ ԿԳՄՍ Ալավերդու Ստեփան Շահումյանի անվան թիվ 5 ավագ դպրով, ՊՈԱԿ</t>
  </si>
  <si>
    <t>ԿԳՄՍ</t>
  </si>
  <si>
    <t>քաղաք Ալավերդի, Խուդյակով փողոց, 2/Ա-22</t>
  </si>
  <si>
    <t>2021-2022 թվականներին վերանորոգման աշխատանքներ են իրականացվել</t>
  </si>
  <si>
    <t xml:space="preserve">  ՀՀ ԿԳՄՍ Ալավերդու Սայաթ Նովայի անվան թիվ 8 ավագ դպրոց ՊՈԱԿ</t>
  </si>
  <si>
    <t xml:space="preserve">քաղաք Ալավերդի, Սանահին Սարահարթ թաղամաս, 3/10/1 </t>
  </si>
  <si>
    <t>Ալավերդու Ե․ Չարենցի անվան թիվ 9 մինջնակարգ դպրոց</t>
  </si>
  <si>
    <t>ք. Ալավերդի, Դեբեդ թաղամաս 2/1</t>
  </si>
  <si>
    <t xml:space="preserve">թեքահարթակ՝5% </t>
  </si>
  <si>
    <t>Ալավերդու Մարտիրոս Թանդիլյանի անվան N 10 հիմնական դպրոց</t>
  </si>
  <si>
    <t>ք. Ալավերդի, Բաղրամյան թաղամաս, 2/1</t>
  </si>
  <si>
    <t xml:space="preserve"> ընդհանուր՝ 10%</t>
  </si>
  <si>
    <t>Սանհանգույց, Պատուհաններ, տանիք, դասասենյակներ 2018-2023թթ,</t>
  </si>
  <si>
    <t xml:space="preserve"> Ալավերդու Կարապետ Դոլինյանի անվան N 11 միջնակարգ դպրոց</t>
  </si>
  <si>
    <t>ք. Ալավերդի, Ակներ թաղամաս, 1-ին փողոց, 8</t>
  </si>
  <si>
    <t>1963թ, 1988թ</t>
  </si>
  <si>
    <t xml:space="preserve"> ընդհանուր՝ 30%</t>
  </si>
  <si>
    <t>առաջին հարկի սանհանգույց, ճաշարան 2018-2023թթ</t>
  </si>
  <si>
    <t>Ալավերդի համայնքի Աքորու միջնակարգ դպրոց</t>
  </si>
  <si>
    <t>գյուղ Աքորի, 1-ին փողոց, 46</t>
  </si>
  <si>
    <t>ընհանուր 30%</t>
  </si>
  <si>
    <t xml:space="preserve">տանիք և  ճաշարանի վերանորոգում </t>
  </si>
  <si>
    <t>ՀՀ լոռու մարզի Ծաղկաշատի հիմնական դպրոց ՊՈԱԿ</t>
  </si>
  <si>
    <t>գյուղ Ծաղկաշատ, փողոց 3, 12</t>
  </si>
  <si>
    <t xml:space="preserve"> Ալավերդու թիվ 12 հիմնական դպրոց</t>
  </si>
  <si>
    <t>ք. Ալավերդի, Սանահին Սարահարթ թաղամաս, շենք 2/26/1</t>
  </si>
  <si>
    <t>դասրաններ, սանհանգույց Ճաշարան 2018-2023թ</t>
  </si>
  <si>
    <t>գյուղ Հաղպատ, 17-րդ փողոց, 2</t>
  </si>
  <si>
    <t>թեքահարթակ՝5% լուսավորություն՝10% ընդհանուր՝ 30%</t>
  </si>
  <si>
    <t>Ալավերդու  արհեստագործական պետական ուսումնարան</t>
  </si>
  <si>
    <t>ք. Ալավերդի, Մարտի 8-ի փողոց, 2</t>
  </si>
  <si>
    <t>ընդհանուր 35%</t>
  </si>
  <si>
    <t>Ալավերդու  պետական քոլեջ</t>
  </si>
  <si>
    <t>ք. Ալավերդի, Սանահին Սարահարթ թաղամաս, 3/6Ա</t>
  </si>
  <si>
    <t>թեքահարթակ՝5% լուսավորություն՝10% ընդհանուր՝ 10%</t>
  </si>
  <si>
    <t>2023թ մասնակի վերանորոգում</t>
  </si>
  <si>
    <t>ՀՀ Լոռու մարզի Կաճաճկուտի հիմնական դպրոց</t>
  </si>
  <si>
    <t>գյուղ Կաճաճկուտ, 1-ին փողոց, շենք 17</t>
  </si>
  <si>
    <t>ՀՀ Լոռու մարզի Ջիլիզայի դպրոց</t>
  </si>
  <si>
    <t xml:space="preserve"> գյուղ Ջիլիզա, 1-ին փողոց, շենք 12</t>
  </si>
  <si>
    <t xml:space="preserve">լուսավորություն՝10% </t>
  </si>
  <si>
    <t>Հյուսիսային համլասրանի Ալավերդու բաժանմունք</t>
  </si>
  <si>
    <t>մասնավոր</t>
  </si>
  <si>
    <t>ք. Ալավերդի, Սայաթ-Նովա 3</t>
  </si>
  <si>
    <t xml:space="preserve">գյուղ Թեղուտ, 2-րդ փողոց, 1-ին փակուղի, 2 </t>
  </si>
  <si>
    <t>գ. Շնող, 1-ին փողոց, 6</t>
  </si>
  <si>
    <t xml:space="preserve">գյուղ Օձուն, 3-րդ փողոց,  29 </t>
  </si>
  <si>
    <t xml:space="preserve">գյուղ Քարկոփ, 1-ին փողոց, 12/2 </t>
  </si>
  <si>
    <t>ընդհանուր՝ 35%</t>
  </si>
  <si>
    <t>քաղաք Ախթալա, Խ․Աբովյան փողոց, 10</t>
  </si>
  <si>
    <t>Քաղաք Ախթալա Թումանյան 44</t>
  </si>
  <si>
    <t xml:space="preserve">գյուղ Մեծ Այրում 3-րդ փողոց, </t>
  </si>
  <si>
    <t>2021-ին տանիքի վերանորոգում</t>
  </si>
  <si>
    <t>ք. Շամլուղ, 8-րդ փողոց, 1</t>
  </si>
  <si>
    <t>ընդհանուր՝ 30%</t>
  </si>
  <si>
    <t>գ. Նեղոց, Թբիլիսյան խճուղի 6</t>
  </si>
  <si>
    <t>մասնակի վերանորոգում</t>
  </si>
  <si>
    <t>գյուղ Ճոճկան, 6-րդ փողոց, 41</t>
  </si>
  <si>
    <t>թեքահարթակ չկա, սանհանգույցը՝ 2 հարկաբաժիններում</t>
  </si>
  <si>
    <t>Լոռու մարզպետի աշխատակազմ/համայնքի ղեկավար</t>
  </si>
  <si>
    <t>տեղական ինքնակառավարաման մարմին</t>
  </si>
  <si>
    <t>տարածքային կառավարման մարմին</t>
  </si>
  <si>
    <t>ԾՐԱԳԻՐ
Հայաստանի Հանրապետության մարզերի  պետական և համայնքային ենթակայության հասարակական և արտադրական օբյեկտների  շենքերի ու շինությունների շահագործման մատչելիության միջոցառումների (ՀՀ Արագածոտնի մարզ, ՄԱՍ I. ՆԱԽԱԳԾՈՒՄ)</t>
  </si>
  <si>
    <t>ԾՐԱԳԻՐ
Հայաստանի Հանրապետության մարզերի  պետական և համայնքային ենթակայության հասարակական և արտադրական օբյեկտների  շենքերի ու շինությունների շահագործման մատչելիության միջոցառումների   (ՀՀ Արմավիրի մարզ, ՄԱՍ I. ՆԱԽԱԳԾՈՒՄ)</t>
  </si>
  <si>
    <t>ԾՐԱԳԻՐ
Հայաստանի Հանրապետության մարզերի  պետական և համայնքային ենթակայության հասարակական և արտադրական օբյեկտների  շենքերի ու շինությունների շահագործման մատչելիության միջոցառումների  (ՀՀ Գեղարքունիաի մարզ,ՄԱՍ I. ՆԱԽԱԳԾՈՒՄ)</t>
  </si>
  <si>
    <t>ԾՐԱԳԻՐ
Հայաստանի Հանրապետության մարզերի  պետական և համայնքային ենթակայության հասարակական և արտադրական օբյեկտների  շենքերի ու շինությունների շահագործման մատչելիության միջոցառումների (ՀՀ Լոռու մարզ, ՄԱՍ I. ՆԱԽԱԳԾՈՒՄ)</t>
  </si>
  <si>
    <t>ԾՐԱԳԻՐ
Հայաստանի Հանրապետության մարզերի  պետական և համայնքային ենթակայության հասարակական և արտադրական օբյեկտների  շենքերի ու շինությունների շահագործման մատչելիության միջոցառումների  (ՀՀ Կոտայքի մարզ, ՄԱՍ I. ՆԱԽԱԳԾՈՒՄ)</t>
  </si>
  <si>
    <t>ԲՅՈՒՐԵՂԱՎԱՆ ՀԱՄԱՅՆՔ</t>
  </si>
  <si>
    <r>
      <t xml:space="preserve">թեքահարթակներ` 100%, հատուկ բազրիքներ և լուսավորություն՝50%, վերելակ՝ 0%, վերհան սարք`0%, տարածքի և անցուղիների մարտչելիություն՝ 50%, տակտիլային հատակ՝ 0%, առանձնացված սանհանգույցներ բոլոր հարկաբաժիններում՝ 0%: </t>
    </r>
    <r>
      <rPr>
        <sz val="10"/>
        <color rgb="FFFF0000"/>
        <rFont val="GHEA Grapalat"/>
        <family val="3"/>
      </rPr>
      <t>Սխալ է հաշվարկված</t>
    </r>
  </si>
  <si>
    <r>
      <t>թեքահարթակներ` 100%, հատուկ բազրիքներ և լուսավորություն՝50%, վերելակ՝ 0%, վերհան սարք`0%, տարածքի և անցուղիների մարտչելիություն՝ 50%, տակտիլային հատակ՝ 0%, առանձնացված սանհանգույցներ բոլոր հարկաբաժիններում՝ 50%:</t>
    </r>
    <r>
      <rPr>
        <sz val="10"/>
        <color rgb="FFFF0000"/>
        <rFont val="GHEA Grapalat"/>
        <family val="3"/>
      </rPr>
      <t>Սխալ է հաշվարկված</t>
    </r>
  </si>
  <si>
    <r>
      <t xml:space="preserve">թեքահարթակներ`5%, հատուկ բազրիքներ և լուսավորություն՝0%, վերելակ՝ 0%, վերհան սարք`0%, տարածքի և անցուղիների մարտչելիություն՝ 5%, տակտիլային հատակ՝ 10%, առանձնացված սանհանգույցներ բոլոր հարկաբաժիններում՝ 0%: </t>
    </r>
    <r>
      <rPr>
        <sz val="10"/>
        <color rgb="FFFF0000"/>
        <rFont val="GHEA Grapalat"/>
        <family val="3"/>
      </rPr>
      <t>Սխալ է հաշվարկված</t>
    </r>
  </si>
  <si>
    <r>
      <t xml:space="preserve">թեքահարթակներ`100%, հատուկ բազրիքներ և լուսավորություն՝50%, վերելակ՝ 0%, վերհան սարք`0%, տարածքի և անցուղիների մարտչելիություն՝ 50%, տակտիլային հատակ՝ 0%, առանձնացված սանհանգույցներ բոլոր հարկաբաժիններում՝ 100%: </t>
    </r>
    <r>
      <rPr>
        <sz val="10"/>
        <color rgb="FFFF0000"/>
        <rFont val="GHEA Grapalat"/>
        <family val="3"/>
      </rPr>
      <t>Սխալ է հաշվարկված</t>
    </r>
  </si>
  <si>
    <r>
      <t xml:space="preserve">60%, </t>
    </r>
    <r>
      <rPr>
        <sz val="10"/>
        <color rgb="FFFF0000"/>
        <rFont val="GHEA Grapalat"/>
        <family val="3"/>
      </rPr>
      <t>Սխալ է հաշվարկված</t>
    </r>
  </si>
  <si>
    <t>ԾՐԱԳԻՐ
Հայաստանի Հանրապետության մարզերի  պետական և համայնքային ենթակայության հասարակական և արտադրական օբյեկտների  շենքերի ու շինությունների շահագործման մատչելիության միջոցառումների  (ՀՀ Շիրակի մարզ, ՄԱՍ I. ՆԱԽԱԳԾՈՒՄ)</t>
  </si>
  <si>
    <t>ԾՐԱԳԻՐ
Հայաստանի Հանրապետության մարզերի  պետական և համայնքային ենթակայության հասարակական և արտադրական օբյեկտների  շենքերի ու շինությունների շահագործման մատչելիության միջոցառումների  (ՀՀ Սյունիքի մարզ, ՄԱՍ I. ՆԱԽԱԳԾՈՒՄ)</t>
  </si>
  <si>
    <t>ԾՐԱԳԻՐ
Հայաստանի Հանրապետության մարզերի  պետական և համայնքային ենթակայության հասարակական և արտադրական օբյեկտների  շենքերի ու շինությունների շահագործման մատչելիության միջոցառումների  (ՀՀ Վայոց Ձորի մարզ, ՄԱՍ I. ՆԱԽԱԳԾՈՒՄ)</t>
  </si>
  <si>
    <t>ԾՐԱԳԻՐ
Հայաստանի Հանրապետության մարզերի  պետական և համայնքային ենթակայության հասարակական և արտադրական օբյեկտների  շենքերի ու շինությունների շահագործման մատչելիության միջոցառումների  (ՀՀ Տավուշի մարզ, ՄԱՍ I. ՆԱԽԱԳԾՈՒՄ)</t>
  </si>
  <si>
    <t>Ֆինանսավորման աղբյուր</t>
  </si>
  <si>
    <t>ՀՀ պետական բյուջե և օրենքով չագելված այլ միջոցներ</t>
  </si>
  <si>
    <t>ՀՀ պետական բյուջե, օրենքով չագելված այլ միջոցներ</t>
  </si>
  <si>
    <t>եռահարկ, Հալիձորի մշակույթի տունը տեղակայված է Հալիձորի վարչական շենքի (եռահարկ) առաջին հարկում</t>
  </si>
  <si>
    <t>2027-2028թթ (I հրատապ)</t>
  </si>
  <si>
    <t>2028-2029թթ (II առաջնմահերթ)</t>
  </si>
  <si>
    <t xml:space="preserve"> Հաղպատի միջնական դպրոց ՊՈԱԿ</t>
  </si>
  <si>
    <t xml:space="preserve"> Թողուտի միջնակարգ դպրոց</t>
  </si>
  <si>
    <t>Հովիկ Մելիսեթյանի անվան Շնողի միական դպրոց ՊՈԱԿ</t>
  </si>
  <si>
    <t xml:space="preserve"> Oձունի հիմնական N 2 դպրոց ՊՈԱԿ</t>
  </si>
  <si>
    <t>Քարկոփի հիմնական դպրոց ՊՈԱԿ</t>
  </si>
  <si>
    <t xml:space="preserve"> Ախթալայի N 1 միջնակարգ դպրոց ՊՈԱԿ</t>
  </si>
  <si>
    <t xml:space="preserve"> Ախթալայի դպրոց ՊՈԱԿ</t>
  </si>
  <si>
    <t xml:space="preserve"> Մեծ Այրումի միջնակարգ դպրոց ՊՈԱԿ</t>
  </si>
  <si>
    <t xml:space="preserve"> Շամլուղի միջնակարգ դպրոց ՊՈԱԿ</t>
  </si>
  <si>
    <t xml:space="preserve"> Նեղոցի Արթուր Բեգջանյանի անվան հիմնական դպրոց ՊՈԱԿ</t>
  </si>
  <si>
    <t>Ճոճկանի Գոռ Խուդինյանի անվան  միջնակարգ դպրոց ՊՈԱԿ</t>
  </si>
  <si>
    <t>Ալավերդու Ա․ Միկոյանի անվան N 4 հիմնական դպրոց</t>
  </si>
  <si>
    <t>Թեղուտի մշակույթի տուն</t>
  </si>
  <si>
    <t xml:space="preserve"> Ռ. Մելիքյանի անվան երաժշտական դպրոց</t>
  </si>
  <si>
    <t>Աքորու երաժշտական դպրոց</t>
  </si>
  <si>
    <t>Մանկական արվեստի դպրոց</t>
  </si>
  <si>
    <t>Շահագործվող օբյեկտի ընդգրկվածությունը  2018-2025թթ վերակառուցման կամ կառուցման ծրագրերում</t>
  </si>
  <si>
    <t>անհրաժեշտ է նշել հասցեն</t>
  </si>
  <si>
    <t>անհրաժեշտ է լրացնել</t>
  </si>
  <si>
    <t>III (5-7 տարիների ընթացքում)</t>
  </si>
  <si>
    <t>Կատարման ժամկետ՝ ըստ առաջնահերթությունների (՝ I (hրատապ), II (առաջնահերթ), III (5-7 տարիների ընթացքում)</t>
  </si>
  <si>
    <t xml:space="preserve">2027-2028թթ (I հրատապ) </t>
  </si>
  <si>
    <t>Տեխնիկական վիճակի հետազննության և մատչելիության միջոցառումների նախագծային փաստաթղթերի մշակման   խոշորացված ծախսեր` ըստ տարիների (նախնական, ենթակա է փոփոխման), հազ.դրամ                            Անբավարար կամ վթարային գնահատված օբյեկտների համար նախատեսվել են  միայն տեխնիկական վիճակի հետազննման ծախսեր</t>
  </si>
  <si>
    <t>Տեխնիկական վիճակի հետազննության և մատչելիության միջոցառումների նախագծային փաստաթղթերի մշակման   խոշորացված ծախսեր` ըստ տարիների (նախնական, ենթակա է փոփոխման), հազ.դրամ                                              Անբավարար կամ վթարային գնահատված օբյեկտների համար նախատեսվել են  միայն տեխնիկական վիճակի հետազննման ծախսեր</t>
  </si>
  <si>
    <t>Տեխնիկական վիճակի հետազննության և մատչելիության միջոցառումների նախագծային փաստաթղթերի մշակման   խոշորացված ծախսեր` ըստ տարիների (նախնական, ենթակա է փոփոխման), հազ.դրամ                                                              Անբավարար կամ վթարային գնահատված օբյեկտների համար նախատեսվել են  միայն տեխնիկական վիճակի հետազննման ծախսեր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</si>
</sst>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9"/>
      <name val="GHEA Grapalat"/>
      <family val="3"/>
    </font>
    <font>
      <b/>
      <sz val="9"/>
      <name val="GHEA Grapalat"/>
      <family val="3"/>
    </font>
    <font>
      <b/>
      <sz val="12"/>
      <color theme="1"/>
      <name val="GHEA Grapalat"/>
      <family val="3"/>
    </font>
    <font>
      <b/>
      <sz val="9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rgb="FF000000"/>
      <name val="GHEA Grapalat"/>
      <family val="3"/>
    </font>
    <font>
      <sz val="10"/>
      <color rgb="FF000000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scheme val="minor"/>
    </font>
    <font>
      <sz val="10"/>
      <color rgb="FF2A2A2A"/>
      <name val="GHEA Grapalat"/>
      <family val="3"/>
    </font>
    <font>
      <sz val="11"/>
      <color rgb="FFFF0000"/>
      <name val="GHEA Grapalat"/>
      <family val="3"/>
    </font>
    <font>
      <sz val="10"/>
      <color theme="1"/>
      <name val="Calibri"/>
      <family val="2"/>
      <charset val="204"/>
    </font>
    <font>
      <sz val="10"/>
      <color theme="1"/>
      <name val="GHEA Grapalat"/>
      <family val="2"/>
      <charset val="204"/>
    </font>
    <font>
      <sz val="10"/>
      <color rgb="FFFF0000"/>
      <name val="GHEA Grapalat"/>
      <family val="3"/>
    </font>
    <font>
      <i/>
      <sz val="11"/>
      <name val="GHEA Grapalat"/>
      <family val="3"/>
    </font>
    <font>
      <sz val="8"/>
      <color theme="1"/>
      <name val="GHEA Grapalat"/>
      <family val="3"/>
    </font>
    <font>
      <b/>
      <sz val="12"/>
      <name val="GHEA Grapalat"/>
      <family val="3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</cellStyleXfs>
  <cellXfs count="36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11" fillId="3" borderId="1" xfId="0" applyNumberFormat="1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left" vertical="center" wrapText="1"/>
    </xf>
    <xf numFmtId="164" fontId="11" fillId="5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top"/>
    </xf>
    <xf numFmtId="9" fontId="3" fillId="0" borderId="1" xfId="0" applyNumberFormat="1" applyFont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164" fontId="11" fillId="5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/>
    <xf numFmtId="0" fontId="2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7" borderId="1" xfId="0" applyFont="1" applyFill="1" applyBorder="1"/>
    <xf numFmtId="164" fontId="11" fillId="7" borderId="1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2" fillId="0" borderId="1" xfId="0" applyFont="1" applyBorder="1" applyAlignment="1">
      <alignment horizontal="justify" vertical="center" wrapText="1"/>
    </xf>
    <xf numFmtId="164" fontId="11" fillId="5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left"/>
    </xf>
    <xf numFmtId="0" fontId="16" fillId="5" borderId="1" xfId="0" applyFont="1" applyFill="1" applyBorder="1"/>
    <xf numFmtId="0" fontId="16" fillId="5" borderId="1" xfId="0" applyFont="1" applyFill="1" applyBorder="1" applyAlignment="1">
      <alignment vertical="top"/>
    </xf>
    <xf numFmtId="0" fontId="14" fillId="2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/>
    </xf>
    <xf numFmtId="0" fontId="14" fillId="2" borderId="1" xfId="0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horizontal="left" vertical="center"/>
    </xf>
    <xf numFmtId="9" fontId="14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9" fontId="3" fillId="0" borderId="1" xfId="0" applyNumberFormat="1" applyFont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164" fontId="10" fillId="8" borderId="2" xfId="0" applyNumberFormat="1" applyFont="1" applyFill="1" applyBorder="1" applyAlignment="1">
      <alignment horizontal="left" vertical="center" wrapText="1"/>
    </xf>
    <xf numFmtId="164" fontId="10" fillId="8" borderId="2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9" fontId="3" fillId="2" borderId="1" xfId="5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left"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left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left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left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1" xfId="3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9" fontId="14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9" fontId="3" fillId="2" borderId="1" xfId="2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9" fontId="3" fillId="0" borderId="1" xfId="2" applyNumberFormat="1" applyFont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 wrapText="1"/>
    </xf>
    <xf numFmtId="16" fontId="3" fillId="0" borderId="1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2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wrapText="1"/>
    </xf>
    <xf numFmtId="0" fontId="14" fillId="0" borderId="1" xfId="2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1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" xfId="2" applyFont="1" applyFill="1" applyBorder="1" applyAlignment="1">
      <alignment horizontal="left" vertical="center" wrapText="1"/>
    </xf>
    <xf numFmtId="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7" fillId="5" borderId="4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7" borderId="4" xfId="0" applyNumberFormat="1" applyFont="1" applyFill="1" applyBorder="1" applyAlignment="1">
      <alignment horizontal="center" vertical="center" wrapText="1"/>
    </xf>
    <xf numFmtId="4" fontId="10" fillId="5" borderId="4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2" applyFont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left" vertical="center" wrapText="1"/>
    </xf>
    <xf numFmtId="4" fontId="9" fillId="2" borderId="5" xfId="0" applyNumberFormat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17" fillId="7" borderId="4" xfId="2" applyFont="1" applyFill="1" applyBorder="1" applyAlignment="1">
      <alignment horizontal="center" vertical="center" wrapText="1"/>
    </xf>
    <xf numFmtId="0" fontId="17" fillId="7" borderId="6" xfId="2" applyFont="1" applyFill="1" applyBorder="1" applyAlignment="1">
      <alignment horizontal="center" vertical="center" wrapText="1"/>
    </xf>
    <xf numFmtId="0" fontId="17" fillId="7" borderId="2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4" borderId="1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6" xfId="2" applyFont="1" applyFill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2 3" xfId="3"/>
    <cellStyle name="Normal 2 4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8"/>
  <sheetViews>
    <sheetView tabSelected="1" topLeftCell="G1" zoomScaleNormal="100" workbookViewId="0">
      <selection activeCell="Q5" sqref="Q5"/>
    </sheetView>
  </sheetViews>
  <sheetFormatPr defaultRowHeight="16.5" x14ac:dyDescent="0.25"/>
  <cols>
    <col min="1" max="1" width="6.28515625" style="5" customWidth="1"/>
    <col min="2" max="2" width="27.42578125" style="5" customWidth="1"/>
    <col min="3" max="3" width="16.28515625" style="4" customWidth="1"/>
    <col min="4" max="4" width="24.85546875" style="4" customWidth="1"/>
    <col min="5" max="5" width="15.5703125" style="4" customWidth="1"/>
    <col min="6" max="6" width="17.7109375" style="4" customWidth="1"/>
    <col min="7" max="7" width="36.42578125" style="4" customWidth="1"/>
    <col min="8" max="8" width="20.42578125" style="4" customWidth="1"/>
    <col min="9" max="9" width="19.5703125" style="4" customWidth="1"/>
    <col min="10" max="10" width="12.85546875" style="3" customWidth="1"/>
    <col min="11" max="11" width="18.42578125" style="4" customWidth="1"/>
    <col min="12" max="12" width="16.85546875" style="3" customWidth="1"/>
    <col min="13" max="13" width="30.5703125" style="8" customWidth="1"/>
    <col min="14" max="14" width="24.140625" style="4" customWidth="1"/>
    <col min="15" max="15" width="23.85546875" style="4" customWidth="1"/>
    <col min="16" max="16" width="29.42578125" style="4" customWidth="1"/>
    <col min="17" max="17" width="14.85546875" style="4" bestFit="1" customWidth="1"/>
    <col min="18" max="16384" width="9.140625" style="4"/>
  </cols>
  <sheetData>
    <row r="2" spans="1:17" ht="30" customHeight="1" x14ac:dyDescent="0.25">
      <c r="A2" s="287" t="s">
        <v>3059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7" ht="45.75" customHeight="1" x14ac:dyDescent="0.2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7" x14ac:dyDescent="0.25">
      <c r="P4" s="222"/>
    </row>
    <row r="5" spans="1:17" ht="189" customHeight="1" x14ac:dyDescent="0.25">
      <c r="A5" s="290" t="s">
        <v>0</v>
      </c>
      <c r="B5" s="292" t="s">
        <v>1</v>
      </c>
      <c r="C5" s="288" t="s">
        <v>2</v>
      </c>
      <c r="D5" s="288" t="s">
        <v>208</v>
      </c>
      <c r="E5" s="288" t="s">
        <v>319</v>
      </c>
      <c r="F5" s="288" t="s">
        <v>3</v>
      </c>
      <c r="G5" s="288" t="s">
        <v>138</v>
      </c>
      <c r="H5" s="288" t="s">
        <v>320</v>
      </c>
      <c r="I5" s="288" t="s">
        <v>152</v>
      </c>
      <c r="J5" s="294" t="s">
        <v>3102</v>
      </c>
      <c r="K5" s="295"/>
      <c r="L5" s="296"/>
      <c r="M5" s="288" t="s">
        <v>321</v>
      </c>
      <c r="N5" s="297" t="s">
        <v>3096</v>
      </c>
      <c r="O5" s="299" t="s">
        <v>3100</v>
      </c>
      <c r="P5" s="288" t="s">
        <v>3074</v>
      </c>
    </row>
    <row r="6" spans="1:17" ht="48.75" customHeight="1" x14ac:dyDescent="0.25">
      <c r="A6" s="291"/>
      <c r="B6" s="293"/>
      <c r="C6" s="289"/>
      <c r="D6" s="289"/>
      <c r="E6" s="289"/>
      <c r="F6" s="289"/>
      <c r="G6" s="289"/>
      <c r="H6" s="289"/>
      <c r="I6" s="289"/>
      <c r="J6" s="15" t="s">
        <v>3101</v>
      </c>
      <c r="K6" s="15" t="s">
        <v>3079</v>
      </c>
      <c r="L6" s="15" t="s">
        <v>2427</v>
      </c>
      <c r="M6" s="289"/>
      <c r="N6" s="298"/>
      <c r="O6" s="300"/>
      <c r="P6" s="289"/>
    </row>
    <row r="7" spans="1:17" ht="16.5" customHeight="1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80">
        <v>13</v>
      </c>
      <c r="N7" s="17">
        <v>14</v>
      </c>
      <c r="O7" s="237">
        <v>15</v>
      </c>
      <c r="P7" s="17">
        <v>16</v>
      </c>
    </row>
    <row r="8" spans="1:17" ht="17.25" customHeight="1" x14ac:dyDescent="0.25">
      <c r="A8" s="17"/>
      <c r="B8" s="278" t="s">
        <v>609</v>
      </c>
      <c r="C8" s="279"/>
      <c r="D8" s="279"/>
      <c r="E8" s="279"/>
      <c r="F8" s="279"/>
      <c r="G8" s="279"/>
      <c r="H8" s="280"/>
      <c r="I8" s="19"/>
      <c r="J8" s="81">
        <f>SUM(J9+J175+J222)</f>
        <v>529000</v>
      </c>
      <c r="K8" s="20">
        <f>SUM(K9+K175+K222)</f>
        <v>1135000</v>
      </c>
      <c r="L8" s="81">
        <f>SUM(L9+L175+L222)</f>
        <v>726000</v>
      </c>
      <c r="M8" s="82"/>
      <c r="N8" s="19"/>
      <c r="O8" s="238"/>
      <c r="P8" s="19"/>
      <c r="Q8" s="255">
        <f>SUM(J8+K8+L8)</f>
        <v>2390000</v>
      </c>
    </row>
    <row r="9" spans="1:17" ht="17.25" customHeight="1" x14ac:dyDescent="0.25">
      <c r="A9" s="17"/>
      <c r="B9" s="275" t="s">
        <v>610</v>
      </c>
      <c r="C9" s="276"/>
      <c r="D9" s="276"/>
      <c r="E9" s="276"/>
      <c r="F9" s="276"/>
      <c r="G9" s="276"/>
      <c r="H9" s="277"/>
      <c r="I9" s="21"/>
      <c r="J9" s="83">
        <f>SUM(J10+J22+J71+J95+J149+J153+J155+J162+J164)</f>
        <v>376000</v>
      </c>
      <c r="K9" s="22">
        <f t="shared" ref="K9:L9" si="0">SUM(K10+K22+K71+K95+K149+K153+K155+K162+K164)</f>
        <v>840000</v>
      </c>
      <c r="L9" s="83">
        <f t="shared" si="0"/>
        <v>460000</v>
      </c>
      <c r="M9" s="84"/>
      <c r="N9" s="21"/>
      <c r="O9" s="243"/>
      <c r="P9" s="21"/>
    </row>
    <row r="10" spans="1:17" ht="16.5" customHeight="1" x14ac:dyDescent="0.25">
      <c r="A10" s="85"/>
      <c r="B10" s="281" t="s">
        <v>611</v>
      </c>
      <c r="C10" s="282"/>
      <c r="D10" s="282"/>
      <c r="E10" s="282"/>
      <c r="F10" s="282"/>
      <c r="G10" s="282"/>
      <c r="H10" s="283"/>
      <c r="I10" s="23"/>
      <c r="J10" s="33">
        <f>SUM(J11:J21)</f>
        <v>33000</v>
      </c>
      <c r="K10" s="29">
        <f t="shared" ref="K10:L10" si="1">SUM(K11:K21)</f>
        <v>90000</v>
      </c>
      <c r="L10" s="33">
        <f t="shared" si="1"/>
        <v>0</v>
      </c>
      <c r="M10" s="86"/>
      <c r="N10" s="23"/>
      <c r="O10" s="240"/>
      <c r="P10" s="23"/>
    </row>
    <row r="11" spans="1:17" ht="70.5" customHeight="1" x14ac:dyDescent="0.25">
      <c r="A11" s="17">
        <v>1</v>
      </c>
      <c r="B11" s="87" t="s">
        <v>612</v>
      </c>
      <c r="C11" s="17" t="s">
        <v>4</v>
      </c>
      <c r="D11" s="85" t="s">
        <v>613</v>
      </c>
      <c r="E11" s="17" t="s">
        <v>614</v>
      </c>
      <c r="F11" s="17" t="s">
        <v>7</v>
      </c>
      <c r="G11" s="17" t="s">
        <v>615</v>
      </c>
      <c r="H11" s="17">
        <v>103</v>
      </c>
      <c r="I11" s="17" t="s">
        <v>213</v>
      </c>
      <c r="J11" s="26">
        <v>0</v>
      </c>
      <c r="K11" s="258">
        <v>15000</v>
      </c>
      <c r="L11" s="26">
        <v>0</v>
      </c>
      <c r="M11" s="89">
        <v>0.3</v>
      </c>
      <c r="N11" s="17" t="s">
        <v>154</v>
      </c>
      <c r="O11" s="241" t="s">
        <v>223</v>
      </c>
      <c r="P11" s="36" t="s">
        <v>3076</v>
      </c>
    </row>
    <row r="12" spans="1:17" ht="58.5" customHeight="1" x14ac:dyDescent="0.25">
      <c r="A12" s="17">
        <v>2</v>
      </c>
      <c r="B12" s="87" t="s">
        <v>616</v>
      </c>
      <c r="C12" s="17" t="s">
        <v>4</v>
      </c>
      <c r="D12" s="17" t="s">
        <v>617</v>
      </c>
      <c r="E12" s="17" t="s">
        <v>618</v>
      </c>
      <c r="F12" s="17" t="s">
        <v>5</v>
      </c>
      <c r="G12" s="17" t="s">
        <v>615</v>
      </c>
      <c r="H12" s="17">
        <v>37</v>
      </c>
      <c r="I12" s="17" t="s">
        <v>213</v>
      </c>
      <c r="J12" s="26">
        <v>0</v>
      </c>
      <c r="K12" s="258">
        <v>15000</v>
      </c>
      <c r="L12" s="26">
        <v>0</v>
      </c>
      <c r="M12" s="89">
        <v>0</v>
      </c>
      <c r="N12" s="17" t="s">
        <v>154</v>
      </c>
      <c r="O12" s="241" t="s">
        <v>224</v>
      </c>
      <c r="P12" s="36" t="s">
        <v>3076</v>
      </c>
    </row>
    <row r="13" spans="1:17" ht="57.75" customHeight="1" x14ac:dyDescent="0.25">
      <c r="A13" s="17">
        <v>3</v>
      </c>
      <c r="B13" s="87" t="s">
        <v>619</v>
      </c>
      <c r="C13" s="17" t="s">
        <v>4</v>
      </c>
      <c r="D13" s="17" t="s">
        <v>620</v>
      </c>
      <c r="E13" s="17" t="s">
        <v>621</v>
      </c>
      <c r="F13" s="17" t="s">
        <v>5</v>
      </c>
      <c r="G13" s="17" t="s">
        <v>615</v>
      </c>
      <c r="H13" s="17">
        <v>27</v>
      </c>
      <c r="I13" s="17" t="s">
        <v>212</v>
      </c>
      <c r="J13" s="259">
        <v>15000</v>
      </c>
      <c r="K13" s="88">
        <v>0</v>
      </c>
      <c r="L13" s="26">
        <v>0</v>
      </c>
      <c r="M13" s="89">
        <v>0</v>
      </c>
      <c r="N13" s="17" t="s">
        <v>154</v>
      </c>
      <c r="O13" s="241" t="s">
        <v>225</v>
      </c>
      <c r="P13" s="36" t="s">
        <v>3076</v>
      </c>
    </row>
    <row r="14" spans="1:17" ht="60.75" customHeight="1" x14ac:dyDescent="0.25">
      <c r="A14" s="17">
        <v>4</v>
      </c>
      <c r="B14" s="87" t="s">
        <v>622</v>
      </c>
      <c r="C14" s="17" t="s">
        <v>4</v>
      </c>
      <c r="D14" s="17" t="s">
        <v>623</v>
      </c>
      <c r="E14" s="17" t="s">
        <v>624</v>
      </c>
      <c r="F14" s="17" t="s">
        <v>5</v>
      </c>
      <c r="G14" s="17" t="s">
        <v>615</v>
      </c>
      <c r="H14" s="17">
        <v>34</v>
      </c>
      <c r="I14" s="17" t="s">
        <v>213</v>
      </c>
      <c r="J14" s="26">
        <v>0</v>
      </c>
      <c r="K14" s="258">
        <v>15000</v>
      </c>
      <c r="L14" s="26">
        <v>0</v>
      </c>
      <c r="M14" s="89">
        <v>0</v>
      </c>
      <c r="N14" s="17" t="s">
        <v>154</v>
      </c>
      <c r="O14" s="241" t="s">
        <v>224</v>
      </c>
      <c r="P14" s="36" t="s">
        <v>3076</v>
      </c>
    </row>
    <row r="15" spans="1:17" ht="64.5" customHeight="1" x14ac:dyDescent="0.25">
      <c r="A15" s="17">
        <v>5</v>
      </c>
      <c r="B15" s="17" t="s">
        <v>625</v>
      </c>
      <c r="C15" s="17" t="s">
        <v>4</v>
      </c>
      <c r="D15" s="17" t="s">
        <v>626</v>
      </c>
      <c r="E15" s="17" t="s">
        <v>21</v>
      </c>
      <c r="F15" s="17" t="s">
        <v>5</v>
      </c>
      <c r="G15" s="17" t="s">
        <v>615</v>
      </c>
      <c r="H15" s="17">
        <v>88</v>
      </c>
      <c r="I15" s="17" t="s">
        <v>212</v>
      </c>
      <c r="J15" s="259">
        <v>15000</v>
      </c>
      <c r="K15" s="88">
        <v>0</v>
      </c>
      <c r="L15" s="26">
        <v>0</v>
      </c>
      <c r="M15" s="89">
        <v>0</v>
      </c>
      <c r="N15" s="17" t="s">
        <v>154</v>
      </c>
      <c r="O15" s="241" t="s">
        <v>225</v>
      </c>
      <c r="P15" s="36" t="s">
        <v>3076</v>
      </c>
    </row>
    <row r="16" spans="1:17" ht="64.5" customHeight="1" x14ac:dyDescent="0.25">
      <c r="A16" s="17">
        <v>6</v>
      </c>
      <c r="B16" s="17" t="s">
        <v>627</v>
      </c>
      <c r="C16" s="17" t="s">
        <v>4</v>
      </c>
      <c r="D16" s="17" t="s">
        <v>628</v>
      </c>
      <c r="E16" s="17" t="s">
        <v>624</v>
      </c>
      <c r="F16" s="17" t="s">
        <v>9</v>
      </c>
      <c r="G16" s="17" t="s">
        <v>615</v>
      </c>
      <c r="H16" s="17">
        <v>24</v>
      </c>
      <c r="I16" s="17" t="s">
        <v>213</v>
      </c>
      <c r="J16" s="259">
        <v>1000</v>
      </c>
      <c r="K16" s="88">
        <v>0</v>
      </c>
      <c r="L16" s="26">
        <v>0</v>
      </c>
      <c r="M16" s="89">
        <v>0</v>
      </c>
      <c r="N16" s="17" t="s">
        <v>154</v>
      </c>
      <c r="O16" s="241" t="s">
        <v>225</v>
      </c>
      <c r="P16" s="36" t="s">
        <v>3076</v>
      </c>
    </row>
    <row r="17" spans="1:16" ht="62.25" customHeight="1" x14ac:dyDescent="0.25">
      <c r="A17" s="17">
        <v>7</v>
      </c>
      <c r="B17" s="87" t="s">
        <v>629</v>
      </c>
      <c r="C17" s="17" t="s">
        <v>4</v>
      </c>
      <c r="D17" s="17" t="s">
        <v>630</v>
      </c>
      <c r="E17" s="17" t="s">
        <v>430</v>
      </c>
      <c r="F17" s="17" t="s">
        <v>9</v>
      </c>
      <c r="G17" s="17" t="s">
        <v>615</v>
      </c>
      <c r="H17" s="17">
        <v>27</v>
      </c>
      <c r="I17" s="17" t="s">
        <v>213</v>
      </c>
      <c r="J17" s="259">
        <v>1000</v>
      </c>
      <c r="K17" s="88">
        <v>0</v>
      </c>
      <c r="L17" s="26">
        <v>0</v>
      </c>
      <c r="M17" s="89">
        <v>0</v>
      </c>
      <c r="N17" s="17" t="s">
        <v>154</v>
      </c>
      <c r="O17" s="241" t="s">
        <v>225</v>
      </c>
      <c r="P17" s="36" t="s">
        <v>3076</v>
      </c>
    </row>
    <row r="18" spans="1:16" ht="52.5" customHeight="1" x14ac:dyDescent="0.25">
      <c r="A18" s="17">
        <v>8</v>
      </c>
      <c r="B18" s="17" t="s">
        <v>631</v>
      </c>
      <c r="C18" s="17" t="s">
        <v>4</v>
      </c>
      <c r="D18" s="17" t="s">
        <v>632</v>
      </c>
      <c r="E18" s="17" t="s">
        <v>12</v>
      </c>
      <c r="F18" s="17" t="s">
        <v>5</v>
      </c>
      <c r="G18" s="17" t="s">
        <v>615</v>
      </c>
      <c r="H18" s="17">
        <v>30</v>
      </c>
      <c r="I18" s="17" t="s">
        <v>213</v>
      </c>
      <c r="J18" s="26">
        <v>0</v>
      </c>
      <c r="K18" s="88">
        <v>15000</v>
      </c>
      <c r="L18" s="26">
        <v>0</v>
      </c>
      <c r="M18" s="89">
        <v>0</v>
      </c>
      <c r="N18" s="17" t="s">
        <v>154</v>
      </c>
      <c r="O18" s="241" t="s">
        <v>224</v>
      </c>
      <c r="P18" s="36" t="s">
        <v>3076</v>
      </c>
    </row>
    <row r="19" spans="1:16" ht="51.75" customHeight="1" x14ac:dyDescent="0.25">
      <c r="A19" s="17">
        <v>9</v>
      </c>
      <c r="B19" s="17" t="s">
        <v>633</v>
      </c>
      <c r="C19" s="17" t="s">
        <v>4</v>
      </c>
      <c r="D19" s="17" t="s">
        <v>634</v>
      </c>
      <c r="E19" s="17" t="s">
        <v>635</v>
      </c>
      <c r="F19" s="17" t="s">
        <v>5</v>
      </c>
      <c r="G19" s="17" t="s">
        <v>615</v>
      </c>
      <c r="H19" s="17">
        <v>12</v>
      </c>
      <c r="I19" s="17" t="s">
        <v>213</v>
      </c>
      <c r="J19" s="26">
        <v>0</v>
      </c>
      <c r="K19" s="88">
        <v>15000</v>
      </c>
      <c r="L19" s="26">
        <v>0</v>
      </c>
      <c r="M19" s="89">
        <v>0</v>
      </c>
      <c r="N19" s="17" t="s">
        <v>154</v>
      </c>
      <c r="O19" s="241" t="s">
        <v>223</v>
      </c>
      <c r="P19" s="36" t="s">
        <v>3076</v>
      </c>
    </row>
    <row r="20" spans="1:16" ht="66" customHeight="1" x14ac:dyDescent="0.25">
      <c r="A20" s="17">
        <v>10</v>
      </c>
      <c r="B20" s="87" t="s">
        <v>636</v>
      </c>
      <c r="C20" s="17" t="s">
        <v>4</v>
      </c>
      <c r="D20" s="17" t="s">
        <v>637</v>
      </c>
      <c r="E20" s="17" t="s">
        <v>24</v>
      </c>
      <c r="F20" s="17" t="s">
        <v>5</v>
      </c>
      <c r="G20" s="17" t="s">
        <v>615</v>
      </c>
      <c r="H20" s="17">
        <v>73</v>
      </c>
      <c r="I20" s="17" t="s">
        <v>212</v>
      </c>
      <c r="J20" s="26">
        <v>0</v>
      </c>
      <c r="K20" s="88">
        <v>15000</v>
      </c>
      <c r="L20" s="26">
        <v>0</v>
      </c>
      <c r="M20" s="89">
        <v>0.05</v>
      </c>
      <c r="N20" s="17" t="s">
        <v>154</v>
      </c>
      <c r="O20" s="241" t="s">
        <v>223</v>
      </c>
      <c r="P20" s="36" t="s">
        <v>3076</v>
      </c>
    </row>
    <row r="21" spans="1:16" ht="54" customHeight="1" x14ac:dyDescent="0.25">
      <c r="A21" s="17">
        <v>11</v>
      </c>
      <c r="B21" s="87" t="s">
        <v>638</v>
      </c>
      <c r="C21" s="17" t="s">
        <v>4</v>
      </c>
      <c r="D21" s="85" t="s">
        <v>639</v>
      </c>
      <c r="E21" s="17" t="s">
        <v>640</v>
      </c>
      <c r="F21" s="17" t="s">
        <v>9</v>
      </c>
      <c r="G21" s="17" t="s">
        <v>615</v>
      </c>
      <c r="H21" s="17">
        <v>33</v>
      </c>
      <c r="I21" s="17" t="s">
        <v>213</v>
      </c>
      <c r="J21" s="259">
        <v>1000</v>
      </c>
      <c r="K21" s="88">
        <v>0</v>
      </c>
      <c r="L21" s="26">
        <v>0</v>
      </c>
      <c r="M21" s="89">
        <v>0</v>
      </c>
      <c r="N21" s="17" t="s">
        <v>154</v>
      </c>
      <c r="O21" s="241" t="s">
        <v>225</v>
      </c>
      <c r="P21" s="36" t="s">
        <v>3076</v>
      </c>
    </row>
    <row r="22" spans="1:16" ht="22.5" customHeight="1" x14ac:dyDescent="0.25">
      <c r="A22" s="85"/>
      <c r="B22" s="272" t="s">
        <v>641</v>
      </c>
      <c r="C22" s="273"/>
      <c r="D22" s="273"/>
      <c r="E22" s="273"/>
      <c r="F22" s="273"/>
      <c r="G22" s="273"/>
      <c r="H22" s="273"/>
      <c r="I22" s="274"/>
      <c r="J22" s="91">
        <f>SUM(J23:J70)</f>
        <v>95000</v>
      </c>
      <c r="K22" s="92">
        <f t="shared" ref="K22:L22" si="2">SUM(K23:K70)</f>
        <v>210000</v>
      </c>
      <c r="L22" s="91">
        <f t="shared" si="2"/>
        <v>230000</v>
      </c>
      <c r="M22" s="93"/>
      <c r="N22" s="90"/>
      <c r="O22" s="198"/>
      <c r="P22" s="198"/>
    </row>
    <row r="23" spans="1:16" ht="62.25" customHeight="1" x14ac:dyDescent="0.25">
      <c r="A23" s="17">
        <v>1</v>
      </c>
      <c r="B23" s="87" t="s">
        <v>642</v>
      </c>
      <c r="C23" s="17" t="s">
        <v>4</v>
      </c>
      <c r="D23" s="87" t="s">
        <v>643</v>
      </c>
      <c r="E23" s="17" t="s">
        <v>372</v>
      </c>
      <c r="F23" s="17" t="s">
        <v>7</v>
      </c>
      <c r="G23" s="17" t="s">
        <v>615</v>
      </c>
      <c r="H23" s="17">
        <v>856</v>
      </c>
      <c r="I23" s="17" t="s">
        <v>644</v>
      </c>
      <c r="J23" s="26">
        <v>15000</v>
      </c>
      <c r="K23" s="88">
        <v>0</v>
      </c>
      <c r="L23" s="26">
        <v>0</v>
      </c>
      <c r="M23" s="94" t="s">
        <v>645</v>
      </c>
      <c r="N23" s="17" t="s">
        <v>154</v>
      </c>
      <c r="O23" s="241" t="s">
        <v>225</v>
      </c>
      <c r="P23" s="36" t="s">
        <v>3076</v>
      </c>
    </row>
    <row r="24" spans="1:16" ht="84" customHeight="1" x14ac:dyDescent="0.25">
      <c r="A24" s="17">
        <v>2</v>
      </c>
      <c r="B24" s="87" t="s">
        <v>646</v>
      </c>
      <c r="C24" s="17" t="s">
        <v>4</v>
      </c>
      <c r="D24" s="87" t="s">
        <v>647</v>
      </c>
      <c r="E24" s="17" t="s">
        <v>648</v>
      </c>
      <c r="F24" s="17" t="s">
        <v>5</v>
      </c>
      <c r="G24" s="17" t="s">
        <v>615</v>
      </c>
      <c r="H24" s="17">
        <v>347</v>
      </c>
      <c r="I24" s="17" t="s">
        <v>649</v>
      </c>
      <c r="J24" s="26">
        <v>0</v>
      </c>
      <c r="K24" s="88">
        <v>15000</v>
      </c>
      <c r="L24" s="26">
        <v>0</v>
      </c>
      <c r="M24" s="85" t="s">
        <v>650</v>
      </c>
      <c r="N24" s="17" t="s">
        <v>651</v>
      </c>
      <c r="O24" s="241" t="s">
        <v>224</v>
      </c>
      <c r="P24" s="36" t="s">
        <v>3076</v>
      </c>
    </row>
    <row r="25" spans="1:16" ht="59.25" customHeight="1" x14ac:dyDescent="0.25">
      <c r="A25" s="17">
        <v>3</v>
      </c>
      <c r="B25" s="87" t="s">
        <v>652</v>
      </c>
      <c r="C25" s="17" t="s">
        <v>4</v>
      </c>
      <c r="D25" s="87" t="s">
        <v>653</v>
      </c>
      <c r="E25" s="17" t="s">
        <v>8</v>
      </c>
      <c r="F25" s="17" t="s">
        <v>5</v>
      </c>
      <c r="G25" s="17" t="s">
        <v>615</v>
      </c>
      <c r="H25" s="17">
        <v>200</v>
      </c>
      <c r="I25" s="17" t="s">
        <v>212</v>
      </c>
      <c r="J25" s="26">
        <v>0</v>
      </c>
      <c r="K25" s="88">
        <v>0</v>
      </c>
      <c r="L25" s="26">
        <v>10000</v>
      </c>
      <c r="M25" s="94" t="s">
        <v>654</v>
      </c>
      <c r="N25" s="17" t="s">
        <v>655</v>
      </c>
      <c r="O25" s="241" t="s">
        <v>226</v>
      </c>
      <c r="P25" s="36" t="s">
        <v>3076</v>
      </c>
    </row>
    <row r="26" spans="1:16" ht="54" x14ac:dyDescent="0.25">
      <c r="A26" s="17">
        <v>4</v>
      </c>
      <c r="B26" s="87" t="s">
        <v>656</v>
      </c>
      <c r="C26" s="17" t="s">
        <v>4</v>
      </c>
      <c r="D26" s="87" t="s">
        <v>657</v>
      </c>
      <c r="E26" s="17" t="s">
        <v>26</v>
      </c>
      <c r="F26" s="17" t="s">
        <v>5</v>
      </c>
      <c r="G26" s="17" t="s">
        <v>615</v>
      </c>
      <c r="H26" s="17">
        <v>647</v>
      </c>
      <c r="I26" s="17" t="s">
        <v>191</v>
      </c>
      <c r="J26" s="26">
        <v>0</v>
      </c>
      <c r="K26" s="88">
        <v>0</v>
      </c>
      <c r="L26" s="26">
        <v>10000</v>
      </c>
      <c r="M26" s="85" t="s">
        <v>658</v>
      </c>
      <c r="N26" s="17" t="s">
        <v>659</v>
      </c>
      <c r="O26" s="241" t="s">
        <v>226</v>
      </c>
      <c r="P26" s="36" t="s">
        <v>3076</v>
      </c>
    </row>
    <row r="27" spans="1:16" ht="68.25" customHeight="1" x14ac:dyDescent="0.25">
      <c r="A27" s="17">
        <v>5</v>
      </c>
      <c r="B27" s="17" t="s">
        <v>660</v>
      </c>
      <c r="C27" s="17" t="s">
        <v>4</v>
      </c>
      <c r="D27" s="87" t="s">
        <v>661</v>
      </c>
      <c r="E27" s="17" t="s">
        <v>549</v>
      </c>
      <c r="F27" s="17" t="s">
        <v>5</v>
      </c>
      <c r="G27" s="17" t="s">
        <v>615</v>
      </c>
      <c r="H27" s="17">
        <v>443</v>
      </c>
      <c r="I27" s="17" t="s">
        <v>191</v>
      </c>
      <c r="J27" s="26">
        <v>0</v>
      </c>
      <c r="K27" s="88">
        <v>0</v>
      </c>
      <c r="L27" s="26">
        <v>10000</v>
      </c>
      <c r="M27" s="27">
        <v>0</v>
      </c>
      <c r="N27" s="17" t="s">
        <v>662</v>
      </c>
      <c r="O27" s="241" t="s">
        <v>226</v>
      </c>
      <c r="P27" s="36" t="s">
        <v>3076</v>
      </c>
    </row>
    <row r="28" spans="1:16" ht="68.25" customHeight="1" x14ac:dyDescent="0.25">
      <c r="A28" s="17">
        <v>6</v>
      </c>
      <c r="B28" s="85" t="s">
        <v>663</v>
      </c>
      <c r="C28" s="17" t="s">
        <v>6</v>
      </c>
      <c r="D28" s="85" t="s">
        <v>664</v>
      </c>
      <c r="E28" s="17" t="s">
        <v>665</v>
      </c>
      <c r="F28" s="17" t="s">
        <v>5</v>
      </c>
      <c r="G28" s="17" t="s">
        <v>615</v>
      </c>
      <c r="H28" s="17">
        <v>179</v>
      </c>
      <c r="I28" s="17" t="s">
        <v>212</v>
      </c>
      <c r="J28" s="26">
        <v>0</v>
      </c>
      <c r="K28" s="88">
        <v>15000</v>
      </c>
      <c r="L28" s="26">
        <v>0</v>
      </c>
      <c r="M28" s="94" t="s">
        <v>654</v>
      </c>
      <c r="N28" s="17" t="s">
        <v>154</v>
      </c>
      <c r="O28" s="241" t="s">
        <v>224</v>
      </c>
      <c r="P28" s="36" t="s">
        <v>3076</v>
      </c>
    </row>
    <row r="29" spans="1:16" ht="56.25" customHeight="1" x14ac:dyDescent="0.25">
      <c r="A29" s="17">
        <v>7</v>
      </c>
      <c r="B29" s="85" t="s">
        <v>666</v>
      </c>
      <c r="C29" s="85" t="s">
        <v>6</v>
      </c>
      <c r="D29" s="85" t="s">
        <v>667</v>
      </c>
      <c r="E29" s="17" t="s">
        <v>372</v>
      </c>
      <c r="F29" s="17" t="s">
        <v>7</v>
      </c>
      <c r="G29" s="17" t="s">
        <v>615</v>
      </c>
      <c r="H29" s="17">
        <v>177</v>
      </c>
      <c r="I29" s="17" t="s">
        <v>212</v>
      </c>
      <c r="J29" s="26">
        <v>0</v>
      </c>
      <c r="K29" s="88">
        <v>15000</v>
      </c>
      <c r="L29" s="26">
        <v>0</v>
      </c>
      <c r="M29" s="85" t="s">
        <v>650</v>
      </c>
      <c r="N29" s="17" t="s">
        <v>154</v>
      </c>
      <c r="O29" s="241" t="s">
        <v>223</v>
      </c>
      <c r="P29" s="36" t="s">
        <v>3076</v>
      </c>
    </row>
    <row r="30" spans="1:16" ht="58.5" customHeight="1" x14ac:dyDescent="0.25">
      <c r="A30" s="17">
        <v>8</v>
      </c>
      <c r="B30" s="95" t="s">
        <v>668</v>
      </c>
      <c r="C30" s="18" t="s">
        <v>6</v>
      </c>
      <c r="D30" s="85" t="s">
        <v>669</v>
      </c>
      <c r="E30" s="17" t="s">
        <v>670</v>
      </c>
      <c r="F30" s="17" t="s">
        <v>5</v>
      </c>
      <c r="G30" s="17" t="s">
        <v>615</v>
      </c>
      <c r="H30" s="17">
        <v>201</v>
      </c>
      <c r="I30" s="17" t="s">
        <v>212</v>
      </c>
      <c r="J30" s="26">
        <v>0</v>
      </c>
      <c r="K30" s="88">
        <v>15000</v>
      </c>
      <c r="L30" s="26">
        <v>0</v>
      </c>
      <c r="M30" s="85" t="s">
        <v>650</v>
      </c>
      <c r="N30" s="17" t="s">
        <v>154</v>
      </c>
      <c r="O30" s="241" t="s">
        <v>224</v>
      </c>
      <c r="P30" s="36" t="s">
        <v>3076</v>
      </c>
    </row>
    <row r="31" spans="1:16" ht="40.5" x14ac:dyDescent="0.25">
      <c r="A31" s="17">
        <v>9</v>
      </c>
      <c r="B31" s="85" t="s">
        <v>671</v>
      </c>
      <c r="C31" s="85" t="s">
        <v>6</v>
      </c>
      <c r="D31" s="85" t="s">
        <v>672</v>
      </c>
      <c r="E31" s="17" t="s">
        <v>670</v>
      </c>
      <c r="F31" s="17" t="s">
        <v>5</v>
      </c>
      <c r="G31" s="17" t="s">
        <v>615</v>
      </c>
      <c r="H31" s="17">
        <v>104</v>
      </c>
      <c r="I31" s="17" t="s">
        <v>212</v>
      </c>
      <c r="J31" s="26">
        <v>0</v>
      </c>
      <c r="K31" s="88">
        <v>15000</v>
      </c>
      <c r="L31" s="26">
        <v>0</v>
      </c>
      <c r="M31" s="85" t="s">
        <v>650</v>
      </c>
      <c r="N31" s="17" t="s">
        <v>154</v>
      </c>
      <c r="O31" s="241" t="s">
        <v>224</v>
      </c>
      <c r="P31" s="36" t="s">
        <v>3076</v>
      </c>
    </row>
    <row r="32" spans="1:16" ht="53.25" customHeight="1" x14ac:dyDescent="0.25">
      <c r="A32" s="85">
        <v>10</v>
      </c>
      <c r="B32" s="85" t="s">
        <v>673</v>
      </c>
      <c r="C32" s="85" t="s">
        <v>6</v>
      </c>
      <c r="D32" s="85" t="s">
        <v>674</v>
      </c>
      <c r="E32" s="85" t="s">
        <v>665</v>
      </c>
      <c r="F32" s="17" t="s">
        <v>5</v>
      </c>
      <c r="G32" s="17" t="s">
        <v>615</v>
      </c>
      <c r="H32" s="85">
        <v>190</v>
      </c>
      <c r="I32" s="85" t="s">
        <v>212</v>
      </c>
      <c r="J32" s="96">
        <v>0</v>
      </c>
      <c r="K32" s="97">
        <v>0</v>
      </c>
      <c r="L32" s="96">
        <v>10000</v>
      </c>
      <c r="M32" s="85" t="s">
        <v>675</v>
      </c>
      <c r="N32" s="85" t="s">
        <v>676</v>
      </c>
      <c r="O32" s="230" t="s">
        <v>226</v>
      </c>
      <c r="P32" s="36" t="s">
        <v>3076</v>
      </c>
    </row>
    <row r="33" spans="1:16" ht="28.5" x14ac:dyDescent="0.25">
      <c r="A33" s="17">
        <v>11</v>
      </c>
      <c r="B33" s="87" t="s">
        <v>677</v>
      </c>
      <c r="C33" s="17" t="s">
        <v>4</v>
      </c>
      <c r="D33" s="87" t="s">
        <v>678</v>
      </c>
      <c r="E33" s="17" t="s">
        <v>387</v>
      </c>
      <c r="F33" s="17" t="s">
        <v>7</v>
      </c>
      <c r="G33" s="17" t="s">
        <v>615</v>
      </c>
      <c r="H33" s="17">
        <v>57</v>
      </c>
      <c r="I33" s="17" t="s">
        <v>212</v>
      </c>
      <c r="J33" s="26">
        <v>0</v>
      </c>
      <c r="K33" s="88">
        <v>0</v>
      </c>
      <c r="L33" s="26">
        <v>10000</v>
      </c>
      <c r="M33" s="17" t="s">
        <v>679</v>
      </c>
      <c r="N33" s="17" t="s">
        <v>680</v>
      </c>
      <c r="O33" s="241" t="s">
        <v>226</v>
      </c>
      <c r="P33" s="36" t="s">
        <v>3076</v>
      </c>
    </row>
    <row r="34" spans="1:16" ht="67.5" x14ac:dyDescent="0.25">
      <c r="A34" s="17">
        <v>12</v>
      </c>
      <c r="B34" s="17" t="s">
        <v>681</v>
      </c>
      <c r="C34" s="17" t="s">
        <v>4</v>
      </c>
      <c r="D34" s="87" t="s">
        <v>682</v>
      </c>
      <c r="E34" s="17" t="s">
        <v>372</v>
      </c>
      <c r="F34" s="17" t="s">
        <v>5</v>
      </c>
      <c r="G34" s="17" t="s">
        <v>615</v>
      </c>
      <c r="H34" s="17">
        <v>164</v>
      </c>
      <c r="I34" s="17" t="s">
        <v>212</v>
      </c>
      <c r="J34" s="26">
        <v>0</v>
      </c>
      <c r="K34" s="88">
        <v>15000</v>
      </c>
      <c r="L34" s="26">
        <v>0</v>
      </c>
      <c r="M34" s="27">
        <v>0</v>
      </c>
      <c r="N34" s="85" t="s">
        <v>683</v>
      </c>
      <c r="O34" s="241" t="s">
        <v>224</v>
      </c>
      <c r="P34" s="36" t="s">
        <v>3076</v>
      </c>
    </row>
    <row r="35" spans="1:16" ht="121.5" x14ac:dyDescent="0.25">
      <c r="A35" s="17">
        <v>13</v>
      </c>
      <c r="B35" s="87" t="s">
        <v>684</v>
      </c>
      <c r="C35" s="17" t="s">
        <v>4</v>
      </c>
      <c r="D35" s="87" t="s">
        <v>685</v>
      </c>
      <c r="E35" s="17" t="s">
        <v>686</v>
      </c>
      <c r="F35" s="17" t="s">
        <v>9</v>
      </c>
      <c r="G35" s="17" t="s">
        <v>615</v>
      </c>
      <c r="H35" s="17">
        <v>238</v>
      </c>
      <c r="I35" s="17" t="s">
        <v>212</v>
      </c>
      <c r="J35" s="26">
        <v>1000</v>
      </c>
      <c r="K35" s="88">
        <v>0</v>
      </c>
      <c r="L35" s="26">
        <v>0</v>
      </c>
      <c r="M35" s="17" t="s">
        <v>687</v>
      </c>
      <c r="N35" s="85" t="s">
        <v>688</v>
      </c>
      <c r="O35" s="241" t="s">
        <v>226</v>
      </c>
      <c r="P35" s="36" t="s">
        <v>3076</v>
      </c>
    </row>
    <row r="36" spans="1:16" ht="48" customHeight="1" x14ac:dyDescent="0.25">
      <c r="A36" s="17">
        <v>14</v>
      </c>
      <c r="B36" s="85" t="s">
        <v>689</v>
      </c>
      <c r="C36" s="85" t="s">
        <v>6</v>
      </c>
      <c r="D36" s="85" t="s">
        <v>690</v>
      </c>
      <c r="E36" s="17" t="s">
        <v>446</v>
      </c>
      <c r="F36" s="17" t="s">
        <v>5</v>
      </c>
      <c r="G36" s="17" t="s">
        <v>615</v>
      </c>
      <c r="H36" s="17">
        <v>49</v>
      </c>
      <c r="I36" s="17" t="s">
        <v>212</v>
      </c>
      <c r="J36" s="26">
        <v>0</v>
      </c>
      <c r="K36" s="88">
        <v>15000</v>
      </c>
      <c r="L36" s="26">
        <v>0</v>
      </c>
      <c r="M36" s="17" t="s">
        <v>691</v>
      </c>
      <c r="N36" s="17" t="s">
        <v>154</v>
      </c>
      <c r="O36" s="241" t="s">
        <v>224</v>
      </c>
      <c r="P36" s="36" t="s">
        <v>3076</v>
      </c>
    </row>
    <row r="37" spans="1:16" ht="44.25" customHeight="1" x14ac:dyDescent="0.25">
      <c r="A37" s="17">
        <v>15</v>
      </c>
      <c r="B37" s="85" t="s">
        <v>692</v>
      </c>
      <c r="C37" s="85" t="s">
        <v>6</v>
      </c>
      <c r="D37" s="85" t="s">
        <v>693</v>
      </c>
      <c r="E37" s="17" t="s">
        <v>694</v>
      </c>
      <c r="F37" s="17" t="s">
        <v>5</v>
      </c>
      <c r="G37" s="17" t="s">
        <v>615</v>
      </c>
      <c r="H37" s="17">
        <v>101</v>
      </c>
      <c r="I37" s="17" t="s">
        <v>212</v>
      </c>
      <c r="J37" s="26">
        <v>0</v>
      </c>
      <c r="K37" s="88">
        <v>15000</v>
      </c>
      <c r="L37" s="26">
        <v>0</v>
      </c>
      <c r="M37" s="17" t="s">
        <v>691</v>
      </c>
      <c r="N37" s="17" t="s">
        <v>154</v>
      </c>
      <c r="O37" s="241" t="s">
        <v>223</v>
      </c>
      <c r="P37" s="36" t="s">
        <v>3076</v>
      </c>
    </row>
    <row r="38" spans="1:16" ht="215.25" customHeight="1" x14ac:dyDescent="0.25">
      <c r="A38" s="17">
        <v>16</v>
      </c>
      <c r="B38" s="87" t="s">
        <v>695</v>
      </c>
      <c r="C38" s="17" t="s">
        <v>4</v>
      </c>
      <c r="D38" s="98" t="s">
        <v>696</v>
      </c>
      <c r="E38" s="17" t="s">
        <v>697</v>
      </c>
      <c r="F38" s="17" t="s">
        <v>7</v>
      </c>
      <c r="G38" s="17" t="s">
        <v>615</v>
      </c>
      <c r="H38" s="17">
        <v>424</v>
      </c>
      <c r="I38" s="17" t="s">
        <v>212</v>
      </c>
      <c r="J38" s="26">
        <v>0</v>
      </c>
      <c r="K38" s="88">
        <v>0</v>
      </c>
      <c r="L38" s="26">
        <v>10000</v>
      </c>
      <c r="M38" s="17" t="s">
        <v>698</v>
      </c>
      <c r="N38" s="17" t="s">
        <v>699</v>
      </c>
      <c r="O38" s="241" t="s">
        <v>226</v>
      </c>
      <c r="P38" s="36" t="s">
        <v>3076</v>
      </c>
    </row>
    <row r="39" spans="1:16" ht="40.5" x14ac:dyDescent="0.25">
      <c r="A39" s="17">
        <v>17</v>
      </c>
      <c r="B39" s="87" t="s">
        <v>700</v>
      </c>
      <c r="C39" s="17" t="s">
        <v>4</v>
      </c>
      <c r="D39" s="85" t="s">
        <v>701</v>
      </c>
      <c r="E39" s="17" t="s">
        <v>665</v>
      </c>
      <c r="F39" s="17" t="s">
        <v>702</v>
      </c>
      <c r="G39" s="17" t="s">
        <v>615</v>
      </c>
      <c r="H39" s="17">
        <v>369</v>
      </c>
      <c r="I39" s="17" t="s">
        <v>703</v>
      </c>
      <c r="J39" s="26">
        <v>0</v>
      </c>
      <c r="K39" s="88">
        <v>0</v>
      </c>
      <c r="L39" s="26">
        <v>10000</v>
      </c>
      <c r="M39" s="27">
        <v>0</v>
      </c>
      <c r="N39" s="85" t="s">
        <v>704</v>
      </c>
      <c r="O39" s="241" t="s">
        <v>226</v>
      </c>
      <c r="P39" s="36" t="s">
        <v>3076</v>
      </c>
    </row>
    <row r="40" spans="1:16" ht="54" x14ac:dyDescent="0.25">
      <c r="A40" s="17">
        <v>18</v>
      </c>
      <c r="B40" s="85" t="s">
        <v>705</v>
      </c>
      <c r="C40" s="85" t="s">
        <v>6</v>
      </c>
      <c r="D40" s="85" t="s">
        <v>706</v>
      </c>
      <c r="E40" s="17" t="s">
        <v>584</v>
      </c>
      <c r="F40" s="17" t="s">
        <v>7</v>
      </c>
      <c r="G40" s="17" t="s">
        <v>615</v>
      </c>
      <c r="H40" s="17">
        <v>60</v>
      </c>
      <c r="I40" s="17" t="s">
        <v>212</v>
      </c>
      <c r="J40" s="26">
        <v>0</v>
      </c>
      <c r="K40" s="88">
        <v>0</v>
      </c>
      <c r="L40" s="26">
        <v>10000</v>
      </c>
      <c r="M40" s="17" t="s">
        <v>691</v>
      </c>
      <c r="N40" s="17" t="s">
        <v>154</v>
      </c>
      <c r="O40" s="241" t="s">
        <v>226</v>
      </c>
      <c r="P40" s="36" t="s">
        <v>3076</v>
      </c>
    </row>
    <row r="41" spans="1:16" ht="54" x14ac:dyDescent="0.25">
      <c r="A41" s="17">
        <v>19</v>
      </c>
      <c r="B41" s="87" t="s">
        <v>707</v>
      </c>
      <c r="C41" s="17" t="s">
        <v>4</v>
      </c>
      <c r="D41" s="87" t="s">
        <v>708</v>
      </c>
      <c r="E41" s="17" t="s">
        <v>709</v>
      </c>
      <c r="F41" s="17" t="s">
        <v>9</v>
      </c>
      <c r="G41" s="17" t="s">
        <v>615</v>
      </c>
      <c r="H41" s="17">
        <v>148</v>
      </c>
      <c r="I41" s="17" t="s">
        <v>213</v>
      </c>
      <c r="J41" s="26">
        <v>1000</v>
      </c>
      <c r="K41" s="88">
        <v>0</v>
      </c>
      <c r="L41" s="26">
        <v>0</v>
      </c>
      <c r="M41" s="27">
        <v>0</v>
      </c>
      <c r="N41" s="85" t="s">
        <v>710</v>
      </c>
      <c r="O41" s="241" t="s">
        <v>226</v>
      </c>
      <c r="P41" s="36" t="s">
        <v>3076</v>
      </c>
    </row>
    <row r="42" spans="1:16" ht="40.5" x14ac:dyDescent="0.25">
      <c r="A42" s="17">
        <v>20</v>
      </c>
      <c r="B42" s="87" t="s">
        <v>711</v>
      </c>
      <c r="C42" s="17" t="s">
        <v>4</v>
      </c>
      <c r="D42" s="87" t="s">
        <v>712</v>
      </c>
      <c r="E42" s="17" t="s">
        <v>713</v>
      </c>
      <c r="F42" s="17" t="s">
        <v>7</v>
      </c>
      <c r="G42" s="17" t="s">
        <v>615</v>
      </c>
      <c r="H42" s="17">
        <v>60</v>
      </c>
      <c r="I42" s="17" t="s">
        <v>212</v>
      </c>
      <c r="J42" s="26">
        <v>0</v>
      </c>
      <c r="K42" s="88">
        <v>0</v>
      </c>
      <c r="L42" s="26">
        <v>10000</v>
      </c>
      <c r="M42" s="27">
        <v>0</v>
      </c>
      <c r="N42" s="85" t="s">
        <v>714</v>
      </c>
      <c r="O42" s="241" t="s">
        <v>226</v>
      </c>
      <c r="P42" s="36" t="s">
        <v>3076</v>
      </c>
    </row>
    <row r="43" spans="1:16" ht="108" x14ac:dyDescent="0.25">
      <c r="A43" s="17">
        <v>21</v>
      </c>
      <c r="B43" s="87" t="s">
        <v>715</v>
      </c>
      <c r="C43" s="17" t="s">
        <v>4</v>
      </c>
      <c r="D43" s="87" t="s">
        <v>716</v>
      </c>
      <c r="E43" s="17" t="s">
        <v>717</v>
      </c>
      <c r="F43" s="17" t="s">
        <v>5</v>
      </c>
      <c r="G43" s="17" t="s">
        <v>615</v>
      </c>
      <c r="H43" s="17">
        <v>647</v>
      </c>
      <c r="I43" s="17" t="s">
        <v>718</v>
      </c>
      <c r="J43" s="26">
        <v>0</v>
      </c>
      <c r="K43" s="88">
        <v>0</v>
      </c>
      <c r="L43" s="26">
        <v>10000</v>
      </c>
      <c r="M43" s="17" t="s">
        <v>719</v>
      </c>
      <c r="N43" s="85" t="s">
        <v>720</v>
      </c>
      <c r="O43" s="241" t="s">
        <v>226</v>
      </c>
      <c r="P43" s="36" t="s">
        <v>3076</v>
      </c>
    </row>
    <row r="44" spans="1:16" ht="45" customHeight="1" x14ac:dyDescent="0.25">
      <c r="A44" s="17">
        <v>22</v>
      </c>
      <c r="B44" s="85" t="s">
        <v>721</v>
      </c>
      <c r="C44" s="85" t="s">
        <v>6</v>
      </c>
      <c r="D44" s="85" t="s">
        <v>722</v>
      </c>
      <c r="E44" s="17" t="s">
        <v>665</v>
      </c>
      <c r="F44" s="17" t="s">
        <v>5</v>
      </c>
      <c r="G44" s="17" t="s">
        <v>615</v>
      </c>
      <c r="H44" s="17">
        <v>118</v>
      </c>
      <c r="I44" s="17" t="s">
        <v>212</v>
      </c>
      <c r="J44" s="26">
        <v>15000</v>
      </c>
      <c r="K44" s="88">
        <v>0</v>
      </c>
      <c r="L44" s="26">
        <v>0</v>
      </c>
      <c r="M44" s="17" t="s">
        <v>691</v>
      </c>
      <c r="N44" s="17" t="s">
        <v>154</v>
      </c>
      <c r="O44" s="241" t="s">
        <v>225</v>
      </c>
      <c r="P44" s="36" t="s">
        <v>3076</v>
      </c>
    </row>
    <row r="45" spans="1:16" ht="52.5" customHeight="1" x14ac:dyDescent="0.25">
      <c r="A45" s="17">
        <v>23</v>
      </c>
      <c r="B45" s="85" t="s">
        <v>723</v>
      </c>
      <c r="C45" s="85" t="s">
        <v>6</v>
      </c>
      <c r="D45" s="85" t="s">
        <v>724</v>
      </c>
      <c r="E45" s="17" t="s">
        <v>430</v>
      </c>
      <c r="F45" s="17" t="s">
        <v>5</v>
      </c>
      <c r="G45" s="17" t="s">
        <v>615</v>
      </c>
      <c r="H45" s="17">
        <v>113</v>
      </c>
      <c r="I45" s="17" t="s">
        <v>212</v>
      </c>
      <c r="J45" s="26">
        <v>15000</v>
      </c>
      <c r="K45" s="88">
        <v>0</v>
      </c>
      <c r="L45" s="26">
        <v>0</v>
      </c>
      <c r="M45" s="17" t="s">
        <v>691</v>
      </c>
      <c r="N45" s="17" t="s">
        <v>154</v>
      </c>
      <c r="O45" s="241" t="s">
        <v>225</v>
      </c>
      <c r="P45" s="36" t="s">
        <v>3076</v>
      </c>
    </row>
    <row r="46" spans="1:16" ht="54" x14ac:dyDescent="0.25">
      <c r="A46" s="17">
        <v>24</v>
      </c>
      <c r="B46" s="87" t="s">
        <v>725</v>
      </c>
      <c r="C46" s="17" t="s">
        <v>4</v>
      </c>
      <c r="D46" s="87" t="s">
        <v>726</v>
      </c>
      <c r="E46" s="17" t="s">
        <v>727</v>
      </c>
      <c r="F46" s="17" t="s">
        <v>5</v>
      </c>
      <c r="G46" s="17" t="s">
        <v>615</v>
      </c>
      <c r="H46" s="17">
        <v>597</v>
      </c>
      <c r="I46" s="17" t="s">
        <v>728</v>
      </c>
      <c r="J46" s="26">
        <v>0</v>
      </c>
      <c r="K46" s="88">
        <v>0</v>
      </c>
      <c r="L46" s="26">
        <v>10000</v>
      </c>
      <c r="M46" s="17" t="s">
        <v>729</v>
      </c>
      <c r="N46" s="85" t="s">
        <v>730</v>
      </c>
      <c r="O46" s="241" t="s">
        <v>226</v>
      </c>
      <c r="P46" s="36" t="s">
        <v>3076</v>
      </c>
    </row>
    <row r="47" spans="1:16" ht="55.5" customHeight="1" x14ac:dyDescent="0.25">
      <c r="A47" s="17">
        <v>25</v>
      </c>
      <c r="B47" s="85" t="s">
        <v>731</v>
      </c>
      <c r="C47" s="85" t="s">
        <v>6</v>
      </c>
      <c r="D47" s="85" t="s">
        <v>732</v>
      </c>
      <c r="E47" s="17" t="s">
        <v>733</v>
      </c>
      <c r="F47" s="17" t="s">
        <v>5</v>
      </c>
      <c r="G47" s="17" t="s">
        <v>615</v>
      </c>
      <c r="H47" s="17">
        <v>97</v>
      </c>
      <c r="I47" s="17" t="s">
        <v>212</v>
      </c>
      <c r="J47" s="26">
        <v>0</v>
      </c>
      <c r="K47" s="88">
        <v>15000</v>
      </c>
      <c r="L47" s="18"/>
      <c r="M47" s="85" t="s">
        <v>691</v>
      </c>
      <c r="N47" s="17" t="s">
        <v>154</v>
      </c>
      <c r="O47" s="241" t="s">
        <v>224</v>
      </c>
      <c r="P47" s="36" t="s">
        <v>3076</v>
      </c>
    </row>
    <row r="48" spans="1:16" ht="28.5" x14ac:dyDescent="0.25">
      <c r="A48" s="17">
        <v>26</v>
      </c>
      <c r="B48" s="87" t="s">
        <v>734</v>
      </c>
      <c r="C48" s="17" t="s">
        <v>4</v>
      </c>
      <c r="D48" s="87" t="s">
        <v>735</v>
      </c>
      <c r="E48" s="17" t="s">
        <v>686</v>
      </c>
      <c r="F48" s="17" t="s">
        <v>7</v>
      </c>
      <c r="G48" s="17" t="s">
        <v>615</v>
      </c>
      <c r="H48" s="17">
        <v>242</v>
      </c>
      <c r="I48" s="17" t="s">
        <v>191</v>
      </c>
      <c r="J48" s="26">
        <v>0</v>
      </c>
      <c r="K48" s="88">
        <v>0</v>
      </c>
      <c r="L48" s="26">
        <v>10000</v>
      </c>
      <c r="M48" s="27">
        <v>0</v>
      </c>
      <c r="N48" s="17" t="s">
        <v>736</v>
      </c>
      <c r="O48" s="241" t="s">
        <v>226</v>
      </c>
      <c r="P48" s="36" t="s">
        <v>3076</v>
      </c>
    </row>
    <row r="49" spans="1:16" ht="59.25" customHeight="1" x14ac:dyDescent="0.25">
      <c r="A49" s="17">
        <v>27</v>
      </c>
      <c r="B49" s="85" t="s">
        <v>737</v>
      </c>
      <c r="C49" s="85" t="s">
        <v>6</v>
      </c>
      <c r="D49" s="85" t="s">
        <v>738</v>
      </c>
      <c r="E49" s="17" t="s">
        <v>739</v>
      </c>
      <c r="F49" s="17" t="s">
        <v>7</v>
      </c>
      <c r="G49" s="17" t="s">
        <v>615</v>
      </c>
      <c r="H49" s="17">
        <v>85</v>
      </c>
      <c r="I49" s="17" t="s">
        <v>212</v>
      </c>
      <c r="J49" s="26">
        <v>0</v>
      </c>
      <c r="K49" s="258">
        <v>15000</v>
      </c>
      <c r="L49" s="18"/>
      <c r="M49" s="85" t="s">
        <v>691</v>
      </c>
      <c r="N49" s="17" t="s">
        <v>154</v>
      </c>
      <c r="O49" s="232" t="s">
        <v>223</v>
      </c>
      <c r="P49" s="36" t="s">
        <v>3076</v>
      </c>
    </row>
    <row r="50" spans="1:16" ht="69.75" customHeight="1" x14ac:dyDescent="0.25">
      <c r="A50" s="17">
        <v>28</v>
      </c>
      <c r="B50" s="87" t="s">
        <v>740</v>
      </c>
      <c r="C50" s="17" t="s">
        <v>4</v>
      </c>
      <c r="D50" s="87" t="s">
        <v>741</v>
      </c>
      <c r="E50" s="17" t="s">
        <v>348</v>
      </c>
      <c r="F50" s="17" t="s">
        <v>7</v>
      </c>
      <c r="G50" s="17" t="s">
        <v>615</v>
      </c>
      <c r="H50" s="17">
        <v>305</v>
      </c>
      <c r="I50" s="17" t="s">
        <v>212</v>
      </c>
      <c r="J50" s="26">
        <v>0</v>
      </c>
      <c r="K50" s="88">
        <v>0</v>
      </c>
      <c r="L50" s="26">
        <v>10000</v>
      </c>
      <c r="M50" s="85" t="s">
        <v>742</v>
      </c>
      <c r="N50" s="85" t="s">
        <v>743</v>
      </c>
      <c r="O50" s="241" t="s">
        <v>226</v>
      </c>
      <c r="P50" s="36" t="s">
        <v>3076</v>
      </c>
    </row>
    <row r="51" spans="1:16" ht="48" customHeight="1" x14ac:dyDescent="0.25">
      <c r="A51" s="17">
        <v>29</v>
      </c>
      <c r="B51" s="85" t="s">
        <v>744</v>
      </c>
      <c r="C51" s="85" t="s">
        <v>6</v>
      </c>
      <c r="D51" s="85" t="s">
        <v>745</v>
      </c>
      <c r="E51" s="17" t="s">
        <v>348</v>
      </c>
      <c r="F51" s="17" t="s">
        <v>7</v>
      </c>
      <c r="G51" s="17" t="s">
        <v>615</v>
      </c>
      <c r="H51" s="17">
        <v>61</v>
      </c>
      <c r="I51" s="17" t="s">
        <v>212</v>
      </c>
      <c r="J51" s="26">
        <v>0</v>
      </c>
      <c r="K51" s="258">
        <v>15000</v>
      </c>
      <c r="L51" s="26">
        <v>0</v>
      </c>
      <c r="M51" s="85" t="s">
        <v>691</v>
      </c>
      <c r="N51" s="17" t="s">
        <v>154</v>
      </c>
      <c r="O51" s="241" t="s">
        <v>224</v>
      </c>
      <c r="P51" s="36" t="s">
        <v>3076</v>
      </c>
    </row>
    <row r="52" spans="1:16" ht="108.75" customHeight="1" x14ac:dyDescent="0.25">
      <c r="A52" s="17">
        <v>30</v>
      </c>
      <c r="B52" s="87" t="s">
        <v>746</v>
      </c>
      <c r="C52" s="17" t="s">
        <v>4</v>
      </c>
      <c r="D52" s="87" t="s">
        <v>747</v>
      </c>
      <c r="E52" s="17" t="s">
        <v>748</v>
      </c>
      <c r="F52" s="17" t="s">
        <v>5</v>
      </c>
      <c r="G52" s="17" t="s">
        <v>615</v>
      </c>
      <c r="H52" s="17">
        <v>676</v>
      </c>
      <c r="I52" s="17" t="s">
        <v>728</v>
      </c>
      <c r="J52" s="259">
        <v>15000</v>
      </c>
      <c r="K52" s="88">
        <v>0</v>
      </c>
      <c r="L52" s="26">
        <v>0</v>
      </c>
      <c r="M52" s="85" t="s">
        <v>749</v>
      </c>
      <c r="N52" s="17" t="s">
        <v>750</v>
      </c>
      <c r="O52" s="241" t="s">
        <v>225</v>
      </c>
      <c r="P52" s="36" t="s">
        <v>3076</v>
      </c>
    </row>
    <row r="53" spans="1:16" ht="48.75" customHeight="1" x14ac:dyDescent="0.25">
      <c r="A53" s="17">
        <v>31</v>
      </c>
      <c r="B53" s="85" t="s">
        <v>751</v>
      </c>
      <c r="C53" s="85" t="s">
        <v>6</v>
      </c>
      <c r="D53" s="85" t="s">
        <v>752</v>
      </c>
      <c r="E53" s="17" t="s">
        <v>387</v>
      </c>
      <c r="F53" s="17" t="s">
        <v>5</v>
      </c>
      <c r="G53" s="17" t="s">
        <v>615</v>
      </c>
      <c r="H53" s="17">
        <v>110</v>
      </c>
      <c r="I53" s="17" t="s">
        <v>212</v>
      </c>
      <c r="J53" s="26">
        <v>0</v>
      </c>
      <c r="K53" s="258">
        <v>15000</v>
      </c>
      <c r="L53" s="26">
        <v>0</v>
      </c>
      <c r="M53" s="85" t="s">
        <v>691</v>
      </c>
      <c r="N53" s="17" t="s">
        <v>154</v>
      </c>
      <c r="O53" s="241" t="s">
        <v>223</v>
      </c>
      <c r="P53" s="36" t="s">
        <v>3076</v>
      </c>
    </row>
    <row r="54" spans="1:16" ht="108" x14ac:dyDescent="0.25">
      <c r="A54" s="17">
        <v>32</v>
      </c>
      <c r="B54" s="87" t="s">
        <v>753</v>
      </c>
      <c r="C54" s="17" t="s">
        <v>4</v>
      </c>
      <c r="D54" s="87" t="s">
        <v>754</v>
      </c>
      <c r="E54" s="17" t="s">
        <v>755</v>
      </c>
      <c r="F54" s="17" t="s">
        <v>756</v>
      </c>
      <c r="G54" s="17" t="s">
        <v>615</v>
      </c>
      <c r="H54" s="17">
        <v>369</v>
      </c>
      <c r="I54" s="17" t="s">
        <v>191</v>
      </c>
      <c r="J54" s="26">
        <v>0</v>
      </c>
      <c r="K54" s="88">
        <v>0</v>
      </c>
      <c r="L54" s="26">
        <v>10000</v>
      </c>
      <c r="M54" s="85" t="s">
        <v>757</v>
      </c>
      <c r="N54" s="85" t="s">
        <v>758</v>
      </c>
      <c r="O54" s="241" t="s">
        <v>226</v>
      </c>
      <c r="P54" s="36" t="s">
        <v>3076</v>
      </c>
    </row>
    <row r="55" spans="1:16" ht="40.5" x14ac:dyDescent="0.25">
      <c r="A55" s="17">
        <v>33</v>
      </c>
      <c r="B55" s="85" t="s">
        <v>759</v>
      </c>
      <c r="C55" s="85" t="s">
        <v>6</v>
      </c>
      <c r="D55" s="85" t="s">
        <v>760</v>
      </c>
      <c r="E55" s="17" t="s">
        <v>436</v>
      </c>
      <c r="F55" s="17" t="s">
        <v>756</v>
      </c>
      <c r="G55" s="17" t="s">
        <v>615</v>
      </c>
      <c r="H55" s="17">
        <v>116</v>
      </c>
      <c r="I55" s="17" t="s">
        <v>212</v>
      </c>
      <c r="J55" s="26">
        <v>0</v>
      </c>
      <c r="K55" s="88">
        <v>0</v>
      </c>
      <c r="L55" s="26">
        <v>10000</v>
      </c>
      <c r="M55" s="85" t="s">
        <v>691</v>
      </c>
      <c r="N55" s="17" t="s">
        <v>154</v>
      </c>
      <c r="O55" s="241" t="s">
        <v>226</v>
      </c>
      <c r="P55" s="36" t="s">
        <v>3076</v>
      </c>
    </row>
    <row r="56" spans="1:16" ht="28.5" x14ac:dyDescent="0.25">
      <c r="A56" s="17">
        <v>34</v>
      </c>
      <c r="B56" s="100" t="s">
        <v>761</v>
      </c>
      <c r="C56" s="17" t="s">
        <v>4</v>
      </c>
      <c r="D56" s="87" t="s">
        <v>762</v>
      </c>
      <c r="E56" s="17" t="s">
        <v>727</v>
      </c>
      <c r="F56" s="17" t="s">
        <v>5</v>
      </c>
      <c r="G56" s="17" t="s">
        <v>615</v>
      </c>
      <c r="H56" s="17">
        <v>223</v>
      </c>
      <c r="I56" s="17" t="s">
        <v>212</v>
      </c>
      <c r="J56" s="26">
        <v>0</v>
      </c>
      <c r="K56" s="88">
        <v>0</v>
      </c>
      <c r="L56" s="26">
        <v>10000</v>
      </c>
      <c r="M56" s="101">
        <v>0</v>
      </c>
      <c r="N56" s="85" t="s">
        <v>763</v>
      </c>
      <c r="O56" s="241" t="s">
        <v>226</v>
      </c>
      <c r="P56" s="36" t="s">
        <v>3076</v>
      </c>
    </row>
    <row r="57" spans="1:16" ht="40.5" x14ac:dyDescent="0.25">
      <c r="A57" s="17">
        <v>35</v>
      </c>
      <c r="B57" s="85" t="s">
        <v>764</v>
      </c>
      <c r="C57" s="85" t="s">
        <v>6</v>
      </c>
      <c r="D57" s="85" t="s">
        <v>765</v>
      </c>
      <c r="E57" s="17" t="s">
        <v>470</v>
      </c>
      <c r="F57" s="17" t="s">
        <v>7</v>
      </c>
      <c r="G57" s="17" t="s">
        <v>615</v>
      </c>
      <c r="H57" s="17">
        <v>54</v>
      </c>
      <c r="I57" s="17" t="s">
        <v>212</v>
      </c>
      <c r="J57" s="26">
        <v>0</v>
      </c>
      <c r="K57" s="88">
        <v>0</v>
      </c>
      <c r="L57" s="26">
        <v>10000</v>
      </c>
      <c r="M57" s="85" t="s">
        <v>691</v>
      </c>
      <c r="N57" s="17" t="s">
        <v>766</v>
      </c>
      <c r="O57" s="241" t="s">
        <v>226</v>
      </c>
      <c r="P57" s="36" t="s">
        <v>3076</v>
      </c>
    </row>
    <row r="58" spans="1:16" ht="28.5" x14ac:dyDescent="0.25">
      <c r="A58" s="17">
        <v>36</v>
      </c>
      <c r="B58" s="87" t="s">
        <v>767</v>
      </c>
      <c r="C58" s="17" t="s">
        <v>4</v>
      </c>
      <c r="D58" s="87" t="s">
        <v>768</v>
      </c>
      <c r="E58" s="17" t="s">
        <v>769</v>
      </c>
      <c r="F58" s="17" t="s">
        <v>9</v>
      </c>
      <c r="G58" s="17" t="s">
        <v>615</v>
      </c>
      <c r="H58" s="17">
        <v>522</v>
      </c>
      <c r="I58" s="17" t="s">
        <v>212</v>
      </c>
      <c r="J58" s="259">
        <v>1000</v>
      </c>
      <c r="K58" s="88">
        <v>0</v>
      </c>
      <c r="L58" s="26">
        <v>0</v>
      </c>
      <c r="M58" s="101">
        <v>0</v>
      </c>
      <c r="N58" s="17" t="s">
        <v>655</v>
      </c>
      <c r="O58" s="241" t="s">
        <v>226</v>
      </c>
      <c r="P58" s="36" t="s">
        <v>3076</v>
      </c>
    </row>
    <row r="59" spans="1:16" ht="67.5" x14ac:dyDescent="0.25">
      <c r="A59" s="17">
        <v>37</v>
      </c>
      <c r="B59" s="87" t="s">
        <v>770</v>
      </c>
      <c r="C59" s="17" t="s">
        <v>4</v>
      </c>
      <c r="D59" s="87" t="s">
        <v>771</v>
      </c>
      <c r="E59" s="17" t="s">
        <v>727</v>
      </c>
      <c r="F59" s="17" t="s">
        <v>5</v>
      </c>
      <c r="G59" s="17" t="s">
        <v>615</v>
      </c>
      <c r="H59" s="17">
        <v>145</v>
      </c>
      <c r="I59" s="17" t="s">
        <v>772</v>
      </c>
      <c r="J59" s="259">
        <v>15000</v>
      </c>
      <c r="K59" s="88">
        <v>0</v>
      </c>
      <c r="L59" s="18"/>
      <c r="M59" s="85" t="s">
        <v>773</v>
      </c>
      <c r="N59" s="85" t="s">
        <v>774</v>
      </c>
      <c r="O59" s="241" t="s">
        <v>225</v>
      </c>
      <c r="P59" s="36" t="s">
        <v>3076</v>
      </c>
    </row>
    <row r="60" spans="1:16" ht="40.5" x14ac:dyDescent="0.25">
      <c r="A60" s="17">
        <v>38</v>
      </c>
      <c r="B60" s="85" t="s">
        <v>775</v>
      </c>
      <c r="C60" s="85" t="s">
        <v>6</v>
      </c>
      <c r="D60" s="85" t="s">
        <v>776</v>
      </c>
      <c r="E60" s="17" t="s">
        <v>387</v>
      </c>
      <c r="F60" s="17" t="s">
        <v>7</v>
      </c>
      <c r="G60" s="17" t="s">
        <v>615</v>
      </c>
      <c r="H60" s="17">
        <v>39</v>
      </c>
      <c r="I60" s="17" t="s">
        <v>212</v>
      </c>
      <c r="J60" s="26">
        <v>0</v>
      </c>
      <c r="K60" s="88">
        <v>0</v>
      </c>
      <c r="L60" s="259">
        <v>10000</v>
      </c>
      <c r="M60" s="85" t="s">
        <v>691</v>
      </c>
      <c r="N60" s="17" t="s">
        <v>777</v>
      </c>
      <c r="O60" s="241" t="s">
        <v>226</v>
      </c>
      <c r="P60" s="36" t="s">
        <v>3076</v>
      </c>
    </row>
    <row r="61" spans="1:16" ht="34.5" customHeight="1" x14ac:dyDescent="0.25">
      <c r="A61" s="17">
        <v>39</v>
      </c>
      <c r="B61" s="87" t="s">
        <v>778</v>
      </c>
      <c r="C61" s="17" t="s">
        <v>4</v>
      </c>
      <c r="D61" s="87" t="s">
        <v>779</v>
      </c>
      <c r="E61" s="17" t="s">
        <v>780</v>
      </c>
      <c r="F61" s="17" t="s">
        <v>7</v>
      </c>
      <c r="G61" s="17" t="s">
        <v>615</v>
      </c>
      <c r="H61" s="17">
        <v>197</v>
      </c>
      <c r="I61" s="17" t="s">
        <v>212</v>
      </c>
      <c r="J61" s="26">
        <v>0</v>
      </c>
      <c r="K61" s="88">
        <v>0</v>
      </c>
      <c r="L61" s="259">
        <v>10000</v>
      </c>
      <c r="M61" s="101">
        <v>0</v>
      </c>
      <c r="N61" s="17" t="s">
        <v>781</v>
      </c>
      <c r="O61" s="241" t="s">
        <v>226</v>
      </c>
      <c r="P61" s="36" t="s">
        <v>3076</v>
      </c>
    </row>
    <row r="62" spans="1:16" ht="57.75" customHeight="1" x14ac:dyDescent="0.25">
      <c r="A62" s="17">
        <v>40</v>
      </c>
      <c r="B62" s="85" t="s">
        <v>782</v>
      </c>
      <c r="C62" s="17" t="s">
        <v>6</v>
      </c>
      <c r="D62" s="16" t="s">
        <v>783</v>
      </c>
      <c r="E62" s="17" t="s">
        <v>436</v>
      </c>
      <c r="F62" s="17" t="s">
        <v>10</v>
      </c>
      <c r="G62" s="17" t="s">
        <v>615</v>
      </c>
      <c r="H62" s="85">
        <v>90</v>
      </c>
      <c r="I62" s="17" t="s">
        <v>212</v>
      </c>
      <c r="J62" s="259">
        <v>1000</v>
      </c>
      <c r="K62" s="88">
        <v>0</v>
      </c>
      <c r="L62" s="26">
        <v>0</v>
      </c>
      <c r="M62" s="85" t="s">
        <v>675</v>
      </c>
      <c r="N62" s="17" t="s">
        <v>155</v>
      </c>
      <c r="O62" s="241" t="s">
        <v>226</v>
      </c>
      <c r="P62" s="36" t="s">
        <v>3076</v>
      </c>
    </row>
    <row r="63" spans="1:16" ht="46.5" customHeight="1" x14ac:dyDescent="0.25">
      <c r="A63" s="17">
        <v>41</v>
      </c>
      <c r="B63" s="87" t="s">
        <v>784</v>
      </c>
      <c r="C63" s="17" t="s">
        <v>4</v>
      </c>
      <c r="D63" s="87" t="s">
        <v>785</v>
      </c>
      <c r="E63" s="17" t="s">
        <v>769</v>
      </c>
      <c r="F63" s="17" t="s">
        <v>5</v>
      </c>
      <c r="G63" s="17" t="s">
        <v>615</v>
      </c>
      <c r="H63" s="17">
        <v>54</v>
      </c>
      <c r="I63" s="17" t="s">
        <v>212</v>
      </c>
      <c r="J63" s="26">
        <v>0</v>
      </c>
      <c r="K63" s="258">
        <v>15000</v>
      </c>
      <c r="L63" s="26">
        <v>0</v>
      </c>
      <c r="M63" s="101">
        <v>0</v>
      </c>
      <c r="N63" s="17" t="s">
        <v>786</v>
      </c>
      <c r="O63" s="241" t="s">
        <v>223</v>
      </c>
      <c r="P63" s="36" t="s">
        <v>3076</v>
      </c>
    </row>
    <row r="64" spans="1:16" ht="60.75" customHeight="1" x14ac:dyDescent="0.25">
      <c r="A64" s="17">
        <v>42</v>
      </c>
      <c r="B64" s="87" t="s">
        <v>787</v>
      </c>
      <c r="C64" s="17" t="s">
        <v>4</v>
      </c>
      <c r="D64" s="87" t="s">
        <v>788</v>
      </c>
      <c r="E64" s="17" t="s">
        <v>789</v>
      </c>
      <c r="F64" s="17" t="s">
        <v>5</v>
      </c>
      <c r="G64" s="17" t="s">
        <v>615</v>
      </c>
      <c r="H64" s="17">
        <v>264</v>
      </c>
      <c r="I64" s="17" t="s">
        <v>212</v>
      </c>
      <c r="J64" s="26">
        <v>15000</v>
      </c>
      <c r="K64" s="88">
        <v>0</v>
      </c>
      <c r="L64" s="26">
        <v>0</v>
      </c>
      <c r="M64" s="85" t="s">
        <v>790</v>
      </c>
      <c r="N64" s="17" t="s">
        <v>791</v>
      </c>
      <c r="O64" s="241" t="s">
        <v>225</v>
      </c>
      <c r="P64" s="36" t="s">
        <v>3076</v>
      </c>
    </row>
    <row r="65" spans="1:16" ht="67.5" customHeight="1" x14ac:dyDescent="0.25">
      <c r="A65" s="17">
        <v>43</v>
      </c>
      <c r="B65" s="87" t="s">
        <v>792</v>
      </c>
      <c r="C65" s="17" t="s">
        <v>4</v>
      </c>
      <c r="D65" s="87" t="s">
        <v>793</v>
      </c>
      <c r="E65" s="17" t="s">
        <v>739</v>
      </c>
      <c r="F65" s="17" t="s">
        <v>5</v>
      </c>
      <c r="G65" s="17" t="s">
        <v>615</v>
      </c>
      <c r="H65" s="17">
        <v>100</v>
      </c>
      <c r="I65" s="17" t="s">
        <v>212</v>
      </c>
      <c r="J65" s="26">
        <v>0</v>
      </c>
      <c r="K65" s="258">
        <v>15000</v>
      </c>
      <c r="L65" s="26">
        <v>0</v>
      </c>
      <c r="M65" s="85" t="s">
        <v>794</v>
      </c>
      <c r="N65" s="85" t="s">
        <v>683</v>
      </c>
      <c r="O65" s="241" t="s">
        <v>223</v>
      </c>
      <c r="P65" s="36" t="s">
        <v>3076</v>
      </c>
    </row>
    <row r="66" spans="1:16" ht="92.25" customHeight="1" x14ac:dyDescent="0.25">
      <c r="A66" s="17">
        <v>44</v>
      </c>
      <c r="B66" s="87" t="s">
        <v>795</v>
      </c>
      <c r="C66" s="17" t="s">
        <v>4</v>
      </c>
      <c r="D66" s="87" t="s">
        <v>796</v>
      </c>
      <c r="E66" s="17" t="s">
        <v>727</v>
      </c>
      <c r="F66" s="17" t="s">
        <v>5</v>
      </c>
      <c r="G66" s="17" t="s">
        <v>615</v>
      </c>
      <c r="H66" s="17">
        <v>187</v>
      </c>
      <c r="I66" s="17" t="s">
        <v>212</v>
      </c>
      <c r="J66" s="26">
        <v>0</v>
      </c>
      <c r="K66" s="88">
        <v>0</v>
      </c>
      <c r="L66" s="259">
        <v>10000</v>
      </c>
      <c r="M66" s="85" t="s">
        <v>797</v>
      </c>
      <c r="N66" s="17" t="s">
        <v>798</v>
      </c>
      <c r="O66" s="241" t="s">
        <v>226</v>
      </c>
      <c r="P66" s="36" t="s">
        <v>3076</v>
      </c>
    </row>
    <row r="67" spans="1:16" ht="28.5" x14ac:dyDescent="0.25">
      <c r="A67" s="17">
        <v>45</v>
      </c>
      <c r="B67" s="85" t="s">
        <v>799</v>
      </c>
      <c r="C67" s="85" t="s">
        <v>6</v>
      </c>
      <c r="D67" s="85" t="s">
        <v>800</v>
      </c>
      <c r="E67" s="17" t="s">
        <v>413</v>
      </c>
      <c r="F67" s="17" t="s">
        <v>801</v>
      </c>
      <c r="G67" s="17" t="s">
        <v>615</v>
      </c>
      <c r="H67" s="17">
        <v>60</v>
      </c>
      <c r="I67" s="17" t="s">
        <v>212</v>
      </c>
      <c r="J67" s="26">
        <v>0</v>
      </c>
      <c r="K67" s="88">
        <v>0</v>
      </c>
      <c r="L67" s="259">
        <v>10000</v>
      </c>
      <c r="M67" s="85" t="s">
        <v>691</v>
      </c>
      <c r="N67" s="17" t="s">
        <v>155</v>
      </c>
      <c r="O67" s="241" t="s">
        <v>226</v>
      </c>
      <c r="P67" s="36" t="s">
        <v>3076</v>
      </c>
    </row>
    <row r="68" spans="1:16" ht="81" x14ac:dyDescent="0.25">
      <c r="A68" s="17">
        <v>46</v>
      </c>
      <c r="B68" s="87" t="s">
        <v>802</v>
      </c>
      <c r="C68" s="17" t="s">
        <v>4</v>
      </c>
      <c r="D68" s="87" t="s">
        <v>803</v>
      </c>
      <c r="E68" s="17" t="s">
        <v>727</v>
      </c>
      <c r="F68" s="17" t="s">
        <v>5</v>
      </c>
      <c r="G68" s="17" t="s">
        <v>615</v>
      </c>
      <c r="H68" s="17">
        <v>79</v>
      </c>
      <c r="I68" s="17" t="s">
        <v>212</v>
      </c>
      <c r="J68" s="26">
        <v>0</v>
      </c>
      <c r="K68" s="88">
        <v>0</v>
      </c>
      <c r="L68" s="259">
        <v>10000</v>
      </c>
      <c r="M68" s="17" t="s">
        <v>804</v>
      </c>
      <c r="N68" s="17" t="s">
        <v>805</v>
      </c>
      <c r="O68" s="241" t="s">
        <v>226</v>
      </c>
      <c r="P68" s="36" t="s">
        <v>3076</v>
      </c>
    </row>
    <row r="69" spans="1:16" ht="67.5" x14ac:dyDescent="0.25">
      <c r="A69" s="17">
        <v>47</v>
      </c>
      <c r="B69" s="87" t="s">
        <v>806</v>
      </c>
      <c r="C69" s="17" t="s">
        <v>4</v>
      </c>
      <c r="D69" s="87" t="s">
        <v>807</v>
      </c>
      <c r="E69" s="17" t="s">
        <v>430</v>
      </c>
      <c r="F69" s="17" t="s">
        <v>10</v>
      </c>
      <c r="G69" s="17" t="s">
        <v>615</v>
      </c>
      <c r="H69" s="17">
        <v>127</v>
      </c>
      <c r="I69" s="17" t="s">
        <v>212</v>
      </c>
      <c r="J69" s="259">
        <v>1000</v>
      </c>
      <c r="K69" s="88">
        <v>0</v>
      </c>
      <c r="L69" s="26">
        <v>0</v>
      </c>
      <c r="M69" s="27">
        <v>0</v>
      </c>
      <c r="N69" s="85" t="s">
        <v>683</v>
      </c>
      <c r="O69" s="241" t="s">
        <v>225</v>
      </c>
      <c r="P69" s="36" t="s">
        <v>3076</v>
      </c>
    </row>
    <row r="70" spans="1:16" ht="54" x14ac:dyDescent="0.25">
      <c r="A70" s="17">
        <v>48</v>
      </c>
      <c r="B70" s="17" t="s">
        <v>808</v>
      </c>
      <c r="C70" s="17" t="s">
        <v>6</v>
      </c>
      <c r="D70" s="85" t="s">
        <v>809</v>
      </c>
      <c r="E70" s="17" t="s">
        <v>810</v>
      </c>
      <c r="F70" s="17" t="s">
        <v>7</v>
      </c>
      <c r="G70" s="17" t="s">
        <v>615</v>
      </c>
      <c r="H70" s="17">
        <v>29</v>
      </c>
      <c r="I70" s="17" t="s">
        <v>212</v>
      </c>
      <c r="J70" s="26">
        <v>0</v>
      </c>
      <c r="K70" s="88">
        <v>0</v>
      </c>
      <c r="L70" s="259">
        <v>10000</v>
      </c>
      <c r="M70" s="85" t="s">
        <v>691</v>
      </c>
      <c r="N70" s="17" t="s">
        <v>811</v>
      </c>
      <c r="O70" s="241" t="s">
        <v>226</v>
      </c>
      <c r="P70" s="36" t="s">
        <v>3076</v>
      </c>
    </row>
    <row r="71" spans="1:16" ht="25.5" customHeight="1" x14ac:dyDescent="0.25">
      <c r="A71" s="85"/>
      <c r="B71" s="272" t="s">
        <v>812</v>
      </c>
      <c r="C71" s="273"/>
      <c r="D71" s="273"/>
      <c r="E71" s="273"/>
      <c r="F71" s="273"/>
      <c r="G71" s="273"/>
      <c r="H71" s="274"/>
      <c r="I71" s="102"/>
      <c r="J71" s="103">
        <f>SUM(J72:J94)</f>
        <v>33000</v>
      </c>
      <c r="K71" s="104">
        <f t="shared" ref="K71:L71" si="3">SUM(K72:K94)</f>
        <v>15000</v>
      </c>
      <c r="L71" s="103">
        <f t="shared" si="3"/>
        <v>30000</v>
      </c>
      <c r="M71" s="105"/>
      <c r="N71" s="102"/>
      <c r="O71" s="245"/>
      <c r="P71" s="198"/>
    </row>
    <row r="72" spans="1:16" ht="51" customHeight="1" x14ac:dyDescent="0.25">
      <c r="A72" s="17">
        <v>1</v>
      </c>
      <c r="B72" s="87" t="s">
        <v>813</v>
      </c>
      <c r="C72" s="17" t="s">
        <v>4</v>
      </c>
      <c r="D72" s="87" t="s">
        <v>814</v>
      </c>
      <c r="E72" s="17" t="s">
        <v>815</v>
      </c>
      <c r="F72" s="17" t="s">
        <v>9</v>
      </c>
      <c r="G72" s="17" t="s">
        <v>615</v>
      </c>
      <c r="H72" s="17">
        <v>307</v>
      </c>
      <c r="I72" s="17" t="s">
        <v>191</v>
      </c>
      <c r="J72" s="259">
        <v>1000</v>
      </c>
      <c r="K72" s="88">
        <v>0</v>
      </c>
      <c r="L72" s="26">
        <v>0</v>
      </c>
      <c r="M72" s="27">
        <v>0</v>
      </c>
      <c r="N72" s="17" t="s">
        <v>155</v>
      </c>
      <c r="O72" s="241" t="s">
        <v>225</v>
      </c>
      <c r="P72" s="36" t="s">
        <v>3076</v>
      </c>
    </row>
    <row r="73" spans="1:16" ht="56.25" customHeight="1" x14ac:dyDescent="0.25">
      <c r="A73" s="17">
        <v>2</v>
      </c>
      <c r="B73" s="87" t="s">
        <v>816</v>
      </c>
      <c r="C73" s="17" t="s">
        <v>4</v>
      </c>
      <c r="D73" s="17" t="s">
        <v>817</v>
      </c>
      <c r="E73" s="17" t="s">
        <v>818</v>
      </c>
      <c r="F73" s="17" t="s">
        <v>9</v>
      </c>
      <c r="G73" s="17" t="s">
        <v>615</v>
      </c>
      <c r="H73" s="17">
        <v>521</v>
      </c>
      <c r="I73" s="17" t="s">
        <v>728</v>
      </c>
      <c r="J73" s="259">
        <v>1000</v>
      </c>
      <c r="K73" s="88">
        <v>0</v>
      </c>
      <c r="L73" s="26">
        <v>0</v>
      </c>
      <c r="M73" s="94">
        <v>0</v>
      </c>
      <c r="N73" s="85" t="s">
        <v>819</v>
      </c>
      <c r="O73" s="241" t="s">
        <v>223</v>
      </c>
      <c r="P73" s="36" t="s">
        <v>3076</v>
      </c>
    </row>
    <row r="74" spans="1:16" ht="138.75" customHeight="1" x14ac:dyDescent="0.25">
      <c r="A74" s="17">
        <v>3</v>
      </c>
      <c r="B74" s="106" t="s">
        <v>820</v>
      </c>
      <c r="C74" s="17" t="s">
        <v>4</v>
      </c>
      <c r="D74" s="85" t="s">
        <v>821</v>
      </c>
      <c r="E74" s="85" t="s">
        <v>822</v>
      </c>
      <c r="F74" s="17" t="s">
        <v>5</v>
      </c>
      <c r="G74" s="17" t="s">
        <v>615</v>
      </c>
      <c r="H74" s="17">
        <v>185</v>
      </c>
      <c r="I74" s="17" t="s">
        <v>212</v>
      </c>
      <c r="J74" s="26">
        <v>0</v>
      </c>
      <c r="K74" s="258">
        <v>15000</v>
      </c>
      <c r="L74" s="26">
        <v>0</v>
      </c>
      <c r="M74" s="85" t="s">
        <v>823</v>
      </c>
      <c r="N74" s="85" t="s">
        <v>155</v>
      </c>
      <c r="O74" s="241" t="s">
        <v>224</v>
      </c>
      <c r="P74" s="36" t="s">
        <v>3076</v>
      </c>
    </row>
    <row r="75" spans="1:16" ht="52.5" customHeight="1" x14ac:dyDescent="0.25">
      <c r="A75" s="17">
        <v>4</v>
      </c>
      <c r="B75" s="85" t="s">
        <v>824</v>
      </c>
      <c r="C75" s="17" t="s">
        <v>6</v>
      </c>
      <c r="D75" s="17" t="s">
        <v>825</v>
      </c>
      <c r="E75" s="17" t="s">
        <v>826</v>
      </c>
      <c r="F75" s="17" t="s">
        <v>9</v>
      </c>
      <c r="G75" s="17" t="s">
        <v>615</v>
      </c>
      <c r="H75" s="17">
        <v>137</v>
      </c>
      <c r="I75" s="17" t="s">
        <v>212</v>
      </c>
      <c r="J75" s="26">
        <v>1000</v>
      </c>
      <c r="K75" s="88">
        <v>0</v>
      </c>
      <c r="L75" s="26">
        <v>0</v>
      </c>
      <c r="M75" s="89">
        <v>0.3</v>
      </c>
      <c r="N75" s="85" t="s">
        <v>827</v>
      </c>
      <c r="O75" s="241" t="s">
        <v>225</v>
      </c>
      <c r="P75" s="36" t="s">
        <v>3076</v>
      </c>
    </row>
    <row r="76" spans="1:16" ht="77.25" customHeight="1" x14ac:dyDescent="0.25">
      <c r="A76" s="17">
        <v>5</v>
      </c>
      <c r="B76" s="17" t="s">
        <v>828</v>
      </c>
      <c r="C76" s="17" t="s">
        <v>6</v>
      </c>
      <c r="D76" s="17" t="s">
        <v>829</v>
      </c>
      <c r="E76" s="17" t="s">
        <v>830</v>
      </c>
      <c r="F76" s="17" t="s">
        <v>9</v>
      </c>
      <c r="G76" s="17" t="s">
        <v>615</v>
      </c>
      <c r="H76" s="17">
        <v>69</v>
      </c>
      <c r="I76" s="17" t="s">
        <v>213</v>
      </c>
      <c r="J76" s="259">
        <v>1000</v>
      </c>
      <c r="K76" s="88">
        <v>0</v>
      </c>
      <c r="L76" s="26">
        <v>0</v>
      </c>
      <c r="M76" s="27">
        <v>0</v>
      </c>
      <c r="N76" s="85" t="s">
        <v>683</v>
      </c>
      <c r="O76" s="241" t="s">
        <v>225</v>
      </c>
      <c r="P76" s="36" t="s">
        <v>3076</v>
      </c>
    </row>
    <row r="77" spans="1:16" ht="68.25" customHeight="1" x14ac:dyDescent="0.25">
      <c r="A77" s="17">
        <v>6</v>
      </c>
      <c r="B77" s="87" t="s">
        <v>831</v>
      </c>
      <c r="C77" s="17" t="s">
        <v>4</v>
      </c>
      <c r="D77" s="17" t="s">
        <v>832</v>
      </c>
      <c r="E77" s="17" t="s">
        <v>12</v>
      </c>
      <c r="F77" s="17" t="s">
        <v>10</v>
      </c>
      <c r="G77" s="17" t="s">
        <v>615</v>
      </c>
      <c r="H77" s="17">
        <v>87</v>
      </c>
      <c r="I77" s="17" t="s">
        <v>212</v>
      </c>
      <c r="J77" s="259">
        <v>1000</v>
      </c>
      <c r="K77" s="88">
        <v>0</v>
      </c>
      <c r="L77" s="26">
        <v>0</v>
      </c>
      <c r="M77" s="17" t="s">
        <v>833</v>
      </c>
      <c r="N77" s="85" t="s">
        <v>683</v>
      </c>
      <c r="O77" s="241" t="s">
        <v>227</v>
      </c>
      <c r="P77" s="36" t="s">
        <v>3076</v>
      </c>
    </row>
    <row r="78" spans="1:16" ht="53.25" customHeight="1" x14ac:dyDescent="0.25">
      <c r="A78" s="17">
        <v>7</v>
      </c>
      <c r="B78" s="87" t="s">
        <v>834</v>
      </c>
      <c r="C78" s="17" t="s">
        <v>4</v>
      </c>
      <c r="D78" s="17" t="s">
        <v>835</v>
      </c>
      <c r="E78" s="17" t="s">
        <v>640</v>
      </c>
      <c r="F78" s="17" t="s">
        <v>9</v>
      </c>
      <c r="G78" s="17" t="s">
        <v>615</v>
      </c>
      <c r="H78" s="17">
        <v>84</v>
      </c>
      <c r="I78" s="17" t="s">
        <v>213</v>
      </c>
      <c r="J78" s="259">
        <v>1000</v>
      </c>
      <c r="K78" s="88">
        <v>0</v>
      </c>
      <c r="L78" s="26">
        <v>0</v>
      </c>
      <c r="M78" s="17" t="s">
        <v>650</v>
      </c>
      <c r="N78" s="17" t="s">
        <v>836</v>
      </c>
      <c r="O78" s="241" t="s">
        <v>225</v>
      </c>
      <c r="P78" s="36" t="s">
        <v>3076</v>
      </c>
    </row>
    <row r="79" spans="1:16" ht="59.25" customHeight="1" x14ac:dyDescent="0.25">
      <c r="A79" s="17">
        <v>8</v>
      </c>
      <c r="B79" s="17" t="s">
        <v>837</v>
      </c>
      <c r="C79" s="17" t="s">
        <v>4</v>
      </c>
      <c r="D79" s="17" t="s">
        <v>838</v>
      </c>
      <c r="E79" s="17" t="s">
        <v>839</v>
      </c>
      <c r="F79" s="17" t="s">
        <v>9</v>
      </c>
      <c r="G79" s="17" t="s">
        <v>615</v>
      </c>
      <c r="H79" s="17">
        <v>95</v>
      </c>
      <c r="I79" s="17" t="s">
        <v>212</v>
      </c>
      <c r="J79" s="259">
        <v>1000</v>
      </c>
      <c r="K79" s="88">
        <v>0</v>
      </c>
      <c r="L79" s="26">
        <v>0</v>
      </c>
      <c r="M79" s="27">
        <v>0</v>
      </c>
      <c r="N79" s="85" t="s">
        <v>683</v>
      </c>
      <c r="O79" s="241" t="s">
        <v>225</v>
      </c>
      <c r="P79" s="36" t="s">
        <v>3076</v>
      </c>
    </row>
    <row r="80" spans="1:16" ht="51.75" customHeight="1" x14ac:dyDescent="0.25">
      <c r="A80" s="17">
        <v>9</v>
      </c>
      <c r="B80" s="17" t="s">
        <v>840</v>
      </c>
      <c r="C80" s="17" t="s">
        <v>4</v>
      </c>
      <c r="D80" s="17" t="s">
        <v>841</v>
      </c>
      <c r="E80" s="17" t="s">
        <v>842</v>
      </c>
      <c r="F80" s="17" t="s">
        <v>9</v>
      </c>
      <c r="G80" s="17" t="s">
        <v>615</v>
      </c>
      <c r="H80" s="17">
        <v>230</v>
      </c>
      <c r="I80" s="17" t="s">
        <v>212</v>
      </c>
      <c r="J80" s="259">
        <v>1000</v>
      </c>
      <c r="K80" s="88">
        <v>0</v>
      </c>
      <c r="L80" s="26">
        <v>0</v>
      </c>
      <c r="M80" s="27">
        <v>0</v>
      </c>
      <c r="N80" s="17" t="s">
        <v>843</v>
      </c>
      <c r="O80" s="241" t="s">
        <v>226</v>
      </c>
      <c r="P80" s="36" t="s">
        <v>3076</v>
      </c>
    </row>
    <row r="81" spans="1:16" ht="70.5" customHeight="1" x14ac:dyDescent="0.25">
      <c r="A81" s="17">
        <v>10</v>
      </c>
      <c r="B81" s="17" t="s">
        <v>844</v>
      </c>
      <c r="C81" s="17" t="s">
        <v>6</v>
      </c>
      <c r="D81" s="17" t="s">
        <v>845</v>
      </c>
      <c r="E81" s="85" t="s">
        <v>703</v>
      </c>
      <c r="F81" s="85" t="s">
        <v>703</v>
      </c>
      <c r="G81" s="17" t="s">
        <v>615</v>
      </c>
      <c r="H81" s="17">
        <v>60</v>
      </c>
      <c r="I81" s="17" t="s">
        <v>213</v>
      </c>
      <c r="J81" s="26">
        <v>0</v>
      </c>
      <c r="K81" s="88">
        <v>0</v>
      </c>
      <c r="L81" s="259">
        <v>10000</v>
      </c>
      <c r="M81" s="27">
        <v>0</v>
      </c>
      <c r="N81" s="17" t="s">
        <v>846</v>
      </c>
      <c r="O81" s="241" t="s">
        <v>226</v>
      </c>
      <c r="P81" s="36" t="s">
        <v>3076</v>
      </c>
    </row>
    <row r="82" spans="1:16" ht="78.75" customHeight="1" x14ac:dyDescent="0.25">
      <c r="A82" s="17">
        <v>11</v>
      </c>
      <c r="B82" s="17" t="s">
        <v>847</v>
      </c>
      <c r="C82" s="17" t="s">
        <v>4</v>
      </c>
      <c r="D82" s="17" t="s">
        <v>848</v>
      </c>
      <c r="E82" s="17" t="s">
        <v>849</v>
      </c>
      <c r="F82" s="17" t="s">
        <v>9</v>
      </c>
      <c r="G82" s="17" t="s">
        <v>615</v>
      </c>
      <c r="H82" s="17">
        <v>136</v>
      </c>
      <c r="I82" s="17" t="s">
        <v>212</v>
      </c>
      <c r="J82" s="259">
        <v>1000</v>
      </c>
      <c r="K82" s="88">
        <v>0</v>
      </c>
      <c r="L82" s="26">
        <v>0</v>
      </c>
      <c r="M82" s="27">
        <v>0</v>
      </c>
      <c r="N82" s="85" t="s">
        <v>683</v>
      </c>
      <c r="O82" s="241" t="s">
        <v>225</v>
      </c>
      <c r="P82" s="36" t="s">
        <v>3076</v>
      </c>
    </row>
    <row r="83" spans="1:16" ht="60.75" customHeight="1" x14ac:dyDescent="0.25">
      <c r="A83" s="17">
        <v>12</v>
      </c>
      <c r="B83" s="87" t="s">
        <v>850</v>
      </c>
      <c r="C83" s="17" t="s">
        <v>4</v>
      </c>
      <c r="D83" s="17" t="s">
        <v>851</v>
      </c>
      <c r="E83" s="17" t="s">
        <v>852</v>
      </c>
      <c r="F83" s="17" t="s">
        <v>7</v>
      </c>
      <c r="G83" s="17" t="s">
        <v>615</v>
      </c>
      <c r="H83" s="17">
        <v>69</v>
      </c>
      <c r="I83" s="17" t="s">
        <v>212</v>
      </c>
      <c r="J83" s="26">
        <v>0</v>
      </c>
      <c r="K83" s="88">
        <v>0</v>
      </c>
      <c r="L83" s="259">
        <v>10000</v>
      </c>
      <c r="M83" s="85" t="s">
        <v>853</v>
      </c>
      <c r="N83" s="85" t="s">
        <v>683</v>
      </c>
      <c r="O83" s="241" t="s">
        <v>226</v>
      </c>
      <c r="P83" s="36" t="s">
        <v>3076</v>
      </c>
    </row>
    <row r="84" spans="1:16" ht="66.75" customHeight="1" x14ac:dyDescent="0.25">
      <c r="A84" s="17">
        <v>13</v>
      </c>
      <c r="B84" s="17" t="s">
        <v>854</v>
      </c>
      <c r="C84" s="17" t="s">
        <v>4</v>
      </c>
      <c r="D84" s="17" t="s">
        <v>855</v>
      </c>
      <c r="E84" s="17" t="s">
        <v>856</v>
      </c>
      <c r="F84" s="17" t="s">
        <v>9</v>
      </c>
      <c r="G84" s="17" t="s">
        <v>615</v>
      </c>
      <c r="H84" s="17">
        <v>86</v>
      </c>
      <c r="I84" s="17" t="s">
        <v>212</v>
      </c>
      <c r="J84" s="259">
        <v>1000</v>
      </c>
      <c r="K84" s="88">
        <v>0</v>
      </c>
      <c r="L84" s="26">
        <v>0</v>
      </c>
      <c r="M84" s="27">
        <v>0</v>
      </c>
      <c r="N84" s="85" t="s">
        <v>683</v>
      </c>
      <c r="O84" s="241" t="s">
        <v>225</v>
      </c>
      <c r="P84" s="36" t="s">
        <v>3076</v>
      </c>
    </row>
    <row r="85" spans="1:16" ht="68.25" customHeight="1" x14ac:dyDescent="0.25">
      <c r="A85" s="17">
        <v>14</v>
      </c>
      <c r="B85" s="87" t="s">
        <v>857</v>
      </c>
      <c r="C85" s="17" t="s">
        <v>4</v>
      </c>
      <c r="D85" s="17" t="s">
        <v>858</v>
      </c>
      <c r="E85" s="17" t="s">
        <v>859</v>
      </c>
      <c r="F85" s="17" t="s">
        <v>9</v>
      </c>
      <c r="G85" s="17" t="s">
        <v>615</v>
      </c>
      <c r="H85" s="17">
        <v>245</v>
      </c>
      <c r="I85" s="17" t="s">
        <v>212</v>
      </c>
      <c r="J85" s="259">
        <v>1000</v>
      </c>
      <c r="K85" s="88">
        <v>0</v>
      </c>
      <c r="L85" s="26">
        <v>0</v>
      </c>
      <c r="M85" s="17" t="s">
        <v>794</v>
      </c>
      <c r="N85" s="85" t="s">
        <v>683</v>
      </c>
      <c r="O85" s="241" t="s">
        <v>225</v>
      </c>
      <c r="P85" s="36" t="s">
        <v>3076</v>
      </c>
    </row>
    <row r="86" spans="1:16" ht="51.75" customHeight="1" x14ac:dyDescent="0.25">
      <c r="A86" s="17">
        <v>15</v>
      </c>
      <c r="B86" s="17" t="s">
        <v>860</v>
      </c>
      <c r="C86" s="17" t="s">
        <v>6</v>
      </c>
      <c r="D86" s="17" t="s">
        <v>861</v>
      </c>
      <c r="E86" s="17" t="s">
        <v>862</v>
      </c>
      <c r="F86" s="17" t="s">
        <v>9</v>
      </c>
      <c r="G86" s="17" t="s">
        <v>615</v>
      </c>
      <c r="H86" s="17">
        <v>59</v>
      </c>
      <c r="I86" s="17" t="s">
        <v>212</v>
      </c>
      <c r="J86" s="259">
        <v>1000</v>
      </c>
      <c r="K86" s="88">
        <v>0</v>
      </c>
      <c r="L86" s="26">
        <v>0</v>
      </c>
      <c r="M86" s="17" t="s">
        <v>794</v>
      </c>
      <c r="N86" s="85" t="s">
        <v>863</v>
      </c>
      <c r="O86" s="241" t="s">
        <v>225</v>
      </c>
      <c r="P86" s="36" t="s">
        <v>3076</v>
      </c>
    </row>
    <row r="87" spans="1:16" ht="77.25" customHeight="1" x14ac:dyDescent="0.25">
      <c r="A87" s="17">
        <v>16</v>
      </c>
      <c r="B87" s="17" t="s">
        <v>864</v>
      </c>
      <c r="C87" s="17" t="s">
        <v>4</v>
      </c>
      <c r="D87" s="17" t="s">
        <v>865</v>
      </c>
      <c r="E87" s="17" t="s">
        <v>866</v>
      </c>
      <c r="F87" s="17" t="s">
        <v>5</v>
      </c>
      <c r="G87" s="17" t="s">
        <v>615</v>
      </c>
      <c r="H87" s="17">
        <v>34</v>
      </c>
      <c r="I87" s="17" t="s">
        <v>213</v>
      </c>
      <c r="J87" s="259">
        <v>15000</v>
      </c>
      <c r="K87" s="88">
        <v>0</v>
      </c>
      <c r="L87" s="26">
        <v>0</v>
      </c>
      <c r="M87" s="27">
        <v>0</v>
      </c>
      <c r="N87" s="85" t="s">
        <v>683</v>
      </c>
      <c r="O87" s="241" t="s">
        <v>225</v>
      </c>
      <c r="P87" s="36" t="s">
        <v>3076</v>
      </c>
    </row>
    <row r="88" spans="1:16" ht="98.25" customHeight="1" x14ac:dyDescent="0.25">
      <c r="A88" s="17">
        <v>17</v>
      </c>
      <c r="B88" s="17" t="s">
        <v>867</v>
      </c>
      <c r="C88" s="17" t="s">
        <v>4</v>
      </c>
      <c r="D88" s="17" t="s">
        <v>868</v>
      </c>
      <c r="E88" s="17" t="s">
        <v>869</v>
      </c>
      <c r="F88" s="17" t="s">
        <v>9</v>
      </c>
      <c r="G88" s="17" t="s">
        <v>615</v>
      </c>
      <c r="H88" s="17">
        <v>76</v>
      </c>
      <c r="I88" s="17" t="s">
        <v>212</v>
      </c>
      <c r="J88" s="259">
        <v>1000</v>
      </c>
      <c r="K88" s="88">
        <v>0</v>
      </c>
      <c r="L88" s="26">
        <v>0</v>
      </c>
      <c r="M88" s="17" t="s">
        <v>870</v>
      </c>
      <c r="N88" s="85" t="s">
        <v>683</v>
      </c>
      <c r="O88" s="241" t="s">
        <v>225</v>
      </c>
      <c r="P88" s="36" t="s">
        <v>3076</v>
      </c>
    </row>
    <row r="89" spans="1:16" ht="59.25" customHeight="1" x14ac:dyDescent="0.25">
      <c r="A89" s="17">
        <v>18</v>
      </c>
      <c r="B89" s="17" t="s">
        <v>871</v>
      </c>
      <c r="C89" s="17" t="s">
        <v>4</v>
      </c>
      <c r="D89" s="17" t="s">
        <v>872</v>
      </c>
      <c r="E89" s="17" t="s">
        <v>873</v>
      </c>
      <c r="F89" s="17" t="s">
        <v>5</v>
      </c>
      <c r="G89" s="17" t="s">
        <v>615</v>
      </c>
      <c r="H89" s="17">
        <v>116</v>
      </c>
      <c r="I89" s="17" t="s">
        <v>212</v>
      </c>
      <c r="J89" s="26">
        <v>0</v>
      </c>
      <c r="K89" s="88">
        <v>0</v>
      </c>
      <c r="L89" s="259">
        <v>10000</v>
      </c>
      <c r="M89" s="27">
        <v>0</v>
      </c>
      <c r="N89" s="85" t="s">
        <v>683</v>
      </c>
      <c r="O89" s="241" t="s">
        <v>226</v>
      </c>
      <c r="P89" s="36" t="s">
        <v>3076</v>
      </c>
    </row>
    <row r="90" spans="1:16" ht="76.5" customHeight="1" x14ac:dyDescent="0.25">
      <c r="A90" s="17">
        <v>19</v>
      </c>
      <c r="B90" s="17" t="s">
        <v>874</v>
      </c>
      <c r="C90" s="17" t="s">
        <v>4</v>
      </c>
      <c r="D90" s="17" t="s">
        <v>875</v>
      </c>
      <c r="E90" s="17" t="s">
        <v>876</v>
      </c>
      <c r="F90" s="17" t="s">
        <v>9</v>
      </c>
      <c r="G90" s="17" t="s">
        <v>615</v>
      </c>
      <c r="H90" s="17">
        <v>21</v>
      </c>
      <c r="I90" s="17" t="s">
        <v>213</v>
      </c>
      <c r="J90" s="259">
        <v>1000</v>
      </c>
      <c r="K90" s="88">
        <v>0</v>
      </c>
      <c r="L90" s="26">
        <v>0</v>
      </c>
      <c r="M90" s="17" t="s">
        <v>794</v>
      </c>
      <c r="N90" s="85" t="s">
        <v>683</v>
      </c>
      <c r="O90" s="241" t="s">
        <v>225</v>
      </c>
      <c r="P90" s="36" t="s">
        <v>3076</v>
      </c>
    </row>
    <row r="91" spans="1:16" ht="80.25" customHeight="1" x14ac:dyDescent="0.25">
      <c r="A91" s="17">
        <v>20</v>
      </c>
      <c r="B91" s="17" t="s">
        <v>877</v>
      </c>
      <c r="C91" s="17" t="s">
        <v>4</v>
      </c>
      <c r="D91" s="17" t="s">
        <v>878</v>
      </c>
      <c r="E91" s="17" t="s">
        <v>879</v>
      </c>
      <c r="F91" s="17" t="s">
        <v>9</v>
      </c>
      <c r="G91" s="17" t="s">
        <v>615</v>
      </c>
      <c r="H91" s="17">
        <v>66</v>
      </c>
      <c r="I91" s="17" t="s">
        <v>212</v>
      </c>
      <c r="J91" s="259">
        <v>1000</v>
      </c>
      <c r="K91" s="88">
        <v>0</v>
      </c>
      <c r="L91" s="26">
        <v>0</v>
      </c>
      <c r="M91" s="85" t="s">
        <v>880</v>
      </c>
      <c r="N91" s="85" t="s">
        <v>683</v>
      </c>
      <c r="O91" s="241" t="s">
        <v>225</v>
      </c>
      <c r="P91" s="36" t="s">
        <v>3076</v>
      </c>
    </row>
    <row r="92" spans="1:16" ht="63" customHeight="1" x14ac:dyDescent="0.25">
      <c r="A92" s="17">
        <v>21</v>
      </c>
      <c r="B92" s="87" t="s">
        <v>881</v>
      </c>
      <c r="C92" s="17" t="s">
        <v>4</v>
      </c>
      <c r="D92" s="17" t="s">
        <v>882</v>
      </c>
      <c r="E92" s="17" t="s">
        <v>883</v>
      </c>
      <c r="F92" s="17" t="s">
        <v>9</v>
      </c>
      <c r="G92" s="17" t="s">
        <v>615</v>
      </c>
      <c r="H92" s="17">
        <v>120</v>
      </c>
      <c r="I92" s="17" t="s">
        <v>212</v>
      </c>
      <c r="J92" s="259">
        <v>1000</v>
      </c>
      <c r="K92" s="88">
        <v>0</v>
      </c>
      <c r="L92" s="26">
        <v>0</v>
      </c>
      <c r="M92" s="27">
        <v>0</v>
      </c>
      <c r="N92" s="85" t="s">
        <v>683</v>
      </c>
      <c r="O92" s="241" t="s">
        <v>225</v>
      </c>
      <c r="P92" s="36" t="s">
        <v>3076</v>
      </c>
    </row>
    <row r="93" spans="1:16" ht="63" customHeight="1" x14ac:dyDescent="0.25">
      <c r="A93" s="17">
        <v>22</v>
      </c>
      <c r="B93" s="17" t="s">
        <v>884</v>
      </c>
      <c r="C93" s="17" t="s">
        <v>4</v>
      </c>
      <c r="D93" s="17" t="s">
        <v>885</v>
      </c>
      <c r="E93" s="17" t="s">
        <v>886</v>
      </c>
      <c r="F93" s="17" t="s">
        <v>9</v>
      </c>
      <c r="G93" s="17" t="s">
        <v>615</v>
      </c>
      <c r="H93" s="17">
        <v>23</v>
      </c>
      <c r="I93" s="17" t="s">
        <v>212</v>
      </c>
      <c r="J93" s="259">
        <v>1000</v>
      </c>
      <c r="K93" s="88">
        <v>0</v>
      </c>
      <c r="L93" s="26">
        <v>0</v>
      </c>
      <c r="M93" s="27">
        <v>0</v>
      </c>
      <c r="N93" s="85" t="s">
        <v>683</v>
      </c>
      <c r="O93" s="241" t="s">
        <v>225</v>
      </c>
      <c r="P93" s="36" t="s">
        <v>3076</v>
      </c>
    </row>
    <row r="94" spans="1:16" ht="70.5" customHeight="1" x14ac:dyDescent="0.25">
      <c r="A94" s="17">
        <v>23</v>
      </c>
      <c r="B94" s="17" t="s">
        <v>887</v>
      </c>
      <c r="C94" s="17" t="s">
        <v>4</v>
      </c>
      <c r="D94" s="17" t="s">
        <v>888</v>
      </c>
      <c r="E94" s="17" t="s">
        <v>635</v>
      </c>
      <c r="F94" s="17" t="s">
        <v>9</v>
      </c>
      <c r="G94" s="17" t="s">
        <v>615</v>
      </c>
      <c r="H94" s="17">
        <v>120</v>
      </c>
      <c r="I94" s="17" t="s">
        <v>212</v>
      </c>
      <c r="J94" s="259">
        <v>1000</v>
      </c>
      <c r="K94" s="88">
        <v>0</v>
      </c>
      <c r="L94" s="26">
        <v>0</v>
      </c>
      <c r="M94" s="27">
        <v>0</v>
      </c>
      <c r="N94" s="85" t="s">
        <v>683</v>
      </c>
      <c r="O94" s="241" t="s">
        <v>225</v>
      </c>
      <c r="P94" s="36" t="s">
        <v>3076</v>
      </c>
    </row>
    <row r="95" spans="1:16" ht="27.75" customHeight="1" x14ac:dyDescent="0.25">
      <c r="A95" s="85"/>
      <c r="B95" s="272" t="s">
        <v>889</v>
      </c>
      <c r="C95" s="273"/>
      <c r="D95" s="273"/>
      <c r="E95" s="273"/>
      <c r="F95" s="273"/>
      <c r="G95" s="273"/>
      <c r="H95" s="273"/>
      <c r="I95" s="274"/>
      <c r="J95" s="91">
        <f>SUM(J96:J148)</f>
        <v>167000</v>
      </c>
      <c r="K95" s="92">
        <f t="shared" ref="K95:L95" si="4">SUM(K96:K148)</f>
        <v>375000</v>
      </c>
      <c r="L95" s="91">
        <f t="shared" si="4"/>
        <v>150000</v>
      </c>
      <c r="M95" s="93"/>
      <c r="N95" s="90"/>
      <c r="O95" s="198"/>
      <c r="P95" s="198"/>
    </row>
    <row r="96" spans="1:16" ht="75.75" customHeight="1" x14ac:dyDescent="0.25">
      <c r="A96" s="17">
        <v>1</v>
      </c>
      <c r="B96" s="107" t="s">
        <v>890</v>
      </c>
      <c r="C96" s="17" t="s">
        <v>4</v>
      </c>
      <c r="D96" s="87" t="s">
        <v>891</v>
      </c>
      <c r="E96" s="17" t="s">
        <v>15</v>
      </c>
      <c r="F96" s="17" t="s">
        <v>7</v>
      </c>
      <c r="G96" s="17" t="s">
        <v>615</v>
      </c>
      <c r="H96" s="17">
        <v>360</v>
      </c>
      <c r="I96" s="17" t="s">
        <v>212</v>
      </c>
      <c r="J96" s="26">
        <v>0</v>
      </c>
      <c r="K96" s="88">
        <v>0</v>
      </c>
      <c r="L96" s="259">
        <v>10000</v>
      </c>
      <c r="M96" s="85" t="s">
        <v>892</v>
      </c>
      <c r="N96" s="85" t="s">
        <v>893</v>
      </c>
      <c r="O96" s="241" t="s">
        <v>226</v>
      </c>
      <c r="P96" s="36" t="s">
        <v>3076</v>
      </c>
    </row>
    <row r="97" spans="1:16" ht="58.5" customHeight="1" x14ac:dyDescent="0.25">
      <c r="A97" s="17">
        <v>2</v>
      </c>
      <c r="B97" s="107" t="s">
        <v>894</v>
      </c>
      <c r="C97" s="17" t="s">
        <v>4</v>
      </c>
      <c r="D97" s="87" t="s">
        <v>895</v>
      </c>
      <c r="E97" s="17" t="s">
        <v>561</v>
      </c>
      <c r="F97" s="17" t="s">
        <v>7</v>
      </c>
      <c r="G97" s="17" t="s">
        <v>615</v>
      </c>
      <c r="H97" s="17">
        <v>295</v>
      </c>
      <c r="I97" s="17" t="s">
        <v>212</v>
      </c>
      <c r="J97" s="26">
        <v>0</v>
      </c>
      <c r="K97" s="258">
        <v>15000</v>
      </c>
      <c r="L97" s="26">
        <v>0</v>
      </c>
      <c r="M97" s="17" t="s">
        <v>896</v>
      </c>
      <c r="N97" s="85" t="s">
        <v>683</v>
      </c>
      <c r="O97" s="241" t="s">
        <v>223</v>
      </c>
      <c r="P97" s="36" t="s">
        <v>3076</v>
      </c>
    </row>
    <row r="98" spans="1:16" ht="69" customHeight="1" x14ac:dyDescent="0.25">
      <c r="A98" s="17">
        <v>3</v>
      </c>
      <c r="B98" s="17" t="s">
        <v>897</v>
      </c>
      <c r="C98" s="17" t="s">
        <v>4</v>
      </c>
      <c r="D98" s="85" t="s">
        <v>898</v>
      </c>
      <c r="E98" s="17" t="s">
        <v>899</v>
      </c>
      <c r="F98" s="17" t="s">
        <v>7</v>
      </c>
      <c r="G98" s="17" t="s">
        <v>615</v>
      </c>
      <c r="H98" s="17">
        <v>127</v>
      </c>
      <c r="I98" s="17" t="s">
        <v>212</v>
      </c>
      <c r="J98" s="26">
        <v>0</v>
      </c>
      <c r="K98" s="88">
        <v>0</v>
      </c>
      <c r="L98" s="259">
        <v>10000</v>
      </c>
      <c r="M98" s="27">
        <v>0</v>
      </c>
      <c r="N98" s="17" t="s">
        <v>900</v>
      </c>
      <c r="O98" s="241" t="s">
        <v>226</v>
      </c>
      <c r="P98" s="36" t="s">
        <v>3076</v>
      </c>
    </row>
    <row r="99" spans="1:16" ht="70.5" customHeight="1" x14ac:dyDescent="0.25">
      <c r="A99" s="17">
        <v>4</v>
      </c>
      <c r="B99" s="17" t="s">
        <v>901</v>
      </c>
      <c r="C99" s="17" t="s">
        <v>4</v>
      </c>
      <c r="D99" s="87" t="s">
        <v>902</v>
      </c>
      <c r="E99" s="17" t="s">
        <v>903</v>
      </c>
      <c r="F99" s="17" t="s">
        <v>5</v>
      </c>
      <c r="G99" s="17" t="s">
        <v>615</v>
      </c>
      <c r="H99" s="17">
        <v>8</v>
      </c>
      <c r="I99" s="17" t="s">
        <v>213</v>
      </c>
      <c r="J99" s="26">
        <v>0</v>
      </c>
      <c r="K99" s="88">
        <v>0</v>
      </c>
      <c r="L99" s="259">
        <v>10000</v>
      </c>
      <c r="M99" s="27" t="s">
        <v>896</v>
      </c>
      <c r="N99" s="85" t="s">
        <v>904</v>
      </c>
      <c r="O99" s="241" t="s">
        <v>226</v>
      </c>
      <c r="P99" s="36" t="s">
        <v>3076</v>
      </c>
    </row>
    <row r="100" spans="1:16" ht="55.5" customHeight="1" x14ac:dyDescent="0.25">
      <c r="A100" s="17">
        <v>5</v>
      </c>
      <c r="B100" s="17" t="s">
        <v>905</v>
      </c>
      <c r="C100" s="17" t="s">
        <v>4</v>
      </c>
      <c r="D100" s="87" t="s">
        <v>906</v>
      </c>
      <c r="E100" s="17" t="s">
        <v>8</v>
      </c>
      <c r="F100" s="17" t="s">
        <v>5</v>
      </c>
      <c r="G100" s="17" t="s">
        <v>615</v>
      </c>
      <c r="H100" s="17">
        <v>117</v>
      </c>
      <c r="I100" s="17" t="s">
        <v>212</v>
      </c>
      <c r="J100" s="26">
        <v>0</v>
      </c>
      <c r="K100" s="258">
        <v>15000</v>
      </c>
      <c r="L100" s="26">
        <v>0</v>
      </c>
      <c r="M100" s="17" t="s">
        <v>907</v>
      </c>
      <c r="N100" s="85" t="s">
        <v>683</v>
      </c>
      <c r="O100" s="241" t="s">
        <v>223</v>
      </c>
      <c r="P100" s="36" t="s">
        <v>3076</v>
      </c>
    </row>
    <row r="101" spans="1:16" ht="52.5" customHeight="1" x14ac:dyDescent="0.25">
      <c r="A101" s="17">
        <v>6</v>
      </c>
      <c r="B101" s="17" t="s">
        <v>908</v>
      </c>
      <c r="C101" s="17" t="s">
        <v>4</v>
      </c>
      <c r="D101" s="87" t="s">
        <v>909</v>
      </c>
      <c r="E101" s="17" t="s">
        <v>16</v>
      </c>
      <c r="F101" s="17" t="s">
        <v>5</v>
      </c>
      <c r="G101" s="17" t="s">
        <v>615</v>
      </c>
      <c r="H101" s="17">
        <v>118</v>
      </c>
      <c r="I101" s="17" t="s">
        <v>212</v>
      </c>
      <c r="J101" s="26">
        <v>0</v>
      </c>
      <c r="K101" s="88">
        <v>0</v>
      </c>
      <c r="L101" s="259">
        <v>10000</v>
      </c>
      <c r="M101" s="94">
        <v>0</v>
      </c>
      <c r="N101" s="85" t="s">
        <v>910</v>
      </c>
      <c r="O101" s="241" t="s">
        <v>226</v>
      </c>
      <c r="P101" s="36" t="s">
        <v>3076</v>
      </c>
    </row>
    <row r="102" spans="1:16" ht="57.75" customHeight="1" x14ac:dyDescent="0.25">
      <c r="A102" s="17">
        <v>7</v>
      </c>
      <c r="B102" s="17" t="s">
        <v>911</v>
      </c>
      <c r="C102" s="17" t="s">
        <v>4</v>
      </c>
      <c r="D102" s="87" t="s">
        <v>912</v>
      </c>
      <c r="E102" s="17" t="s">
        <v>15</v>
      </c>
      <c r="F102" s="17" t="s">
        <v>5</v>
      </c>
      <c r="G102" s="17" t="s">
        <v>615</v>
      </c>
      <c r="H102" s="17">
        <v>79</v>
      </c>
      <c r="I102" s="17" t="s">
        <v>212</v>
      </c>
      <c r="J102" s="26">
        <v>0</v>
      </c>
      <c r="K102" s="258">
        <v>15000</v>
      </c>
      <c r="L102" s="26">
        <v>0</v>
      </c>
      <c r="M102" s="94">
        <v>0</v>
      </c>
      <c r="N102" s="85" t="s">
        <v>683</v>
      </c>
      <c r="O102" s="241" t="s">
        <v>224</v>
      </c>
      <c r="P102" s="36" t="s">
        <v>3076</v>
      </c>
    </row>
    <row r="103" spans="1:16" ht="57" customHeight="1" x14ac:dyDescent="0.25">
      <c r="A103" s="17">
        <v>8</v>
      </c>
      <c r="B103" s="17" t="s">
        <v>913</v>
      </c>
      <c r="C103" s="17" t="s">
        <v>4</v>
      </c>
      <c r="D103" s="87" t="s">
        <v>914</v>
      </c>
      <c r="E103" s="17" t="s">
        <v>17</v>
      </c>
      <c r="F103" s="17" t="s">
        <v>5</v>
      </c>
      <c r="G103" s="17" t="s">
        <v>615</v>
      </c>
      <c r="H103" s="17">
        <v>94</v>
      </c>
      <c r="I103" s="17" t="s">
        <v>212</v>
      </c>
      <c r="J103" s="26">
        <v>0</v>
      </c>
      <c r="K103" s="258">
        <v>15000</v>
      </c>
      <c r="L103" s="26">
        <v>0</v>
      </c>
      <c r="M103" s="27">
        <v>0</v>
      </c>
      <c r="N103" s="85" t="s">
        <v>683</v>
      </c>
      <c r="O103" s="241" t="s">
        <v>223</v>
      </c>
      <c r="P103" s="36" t="s">
        <v>3076</v>
      </c>
    </row>
    <row r="104" spans="1:16" ht="72.75" customHeight="1" x14ac:dyDescent="0.25">
      <c r="A104" s="17">
        <v>9</v>
      </c>
      <c r="B104" s="17" t="s">
        <v>915</v>
      </c>
      <c r="C104" s="17" t="s">
        <v>4</v>
      </c>
      <c r="D104" s="87" t="s">
        <v>916</v>
      </c>
      <c r="E104" s="17" t="s">
        <v>18</v>
      </c>
      <c r="F104" s="17" t="s">
        <v>5</v>
      </c>
      <c r="G104" s="17" t="s">
        <v>615</v>
      </c>
      <c r="H104" s="17">
        <v>163</v>
      </c>
      <c r="I104" s="17" t="s">
        <v>212</v>
      </c>
      <c r="J104" s="26">
        <v>0</v>
      </c>
      <c r="K104" s="258">
        <v>15000</v>
      </c>
      <c r="L104" s="26">
        <v>0</v>
      </c>
      <c r="M104" s="27">
        <v>0</v>
      </c>
      <c r="N104" s="85" t="s">
        <v>917</v>
      </c>
      <c r="O104" s="241" t="s">
        <v>224</v>
      </c>
      <c r="P104" s="36" t="s">
        <v>3076</v>
      </c>
    </row>
    <row r="105" spans="1:16" ht="62.25" customHeight="1" x14ac:dyDescent="0.25">
      <c r="A105" s="17">
        <v>10</v>
      </c>
      <c r="B105" s="17" t="s">
        <v>918</v>
      </c>
      <c r="C105" s="17" t="s">
        <v>4</v>
      </c>
      <c r="D105" s="87" t="s">
        <v>919</v>
      </c>
      <c r="E105" s="17" t="s">
        <v>362</v>
      </c>
      <c r="F105" s="17" t="s">
        <v>5</v>
      </c>
      <c r="G105" s="17" t="s">
        <v>615</v>
      </c>
      <c r="H105" s="17">
        <v>174</v>
      </c>
      <c r="I105" s="17" t="s">
        <v>212</v>
      </c>
      <c r="J105" s="26">
        <v>0</v>
      </c>
      <c r="K105" s="258">
        <v>15000</v>
      </c>
      <c r="L105" s="26">
        <v>0</v>
      </c>
      <c r="M105" s="27">
        <v>0</v>
      </c>
      <c r="N105" s="85" t="s">
        <v>683</v>
      </c>
      <c r="O105" s="241" t="s">
        <v>223</v>
      </c>
      <c r="P105" s="36" t="s">
        <v>3076</v>
      </c>
    </row>
    <row r="106" spans="1:16" ht="61.5" customHeight="1" x14ac:dyDescent="0.25">
      <c r="A106" s="17">
        <v>11</v>
      </c>
      <c r="B106" s="17" t="s">
        <v>920</v>
      </c>
      <c r="C106" s="17" t="s">
        <v>4</v>
      </c>
      <c r="D106" s="87" t="s">
        <v>921</v>
      </c>
      <c r="E106" s="17" t="s">
        <v>19</v>
      </c>
      <c r="F106" s="17" t="s">
        <v>5</v>
      </c>
      <c r="G106" s="17" t="s">
        <v>615</v>
      </c>
      <c r="H106" s="17">
        <v>14</v>
      </c>
      <c r="I106" s="17" t="s">
        <v>212</v>
      </c>
      <c r="J106" s="26">
        <v>0</v>
      </c>
      <c r="K106" s="258">
        <v>15000</v>
      </c>
      <c r="L106" s="26">
        <v>0</v>
      </c>
      <c r="M106" s="27" t="s">
        <v>922</v>
      </c>
      <c r="N106" s="85" t="s">
        <v>683</v>
      </c>
      <c r="O106" s="241" t="s">
        <v>223</v>
      </c>
      <c r="P106" s="36" t="s">
        <v>3076</v>
      </c>
    </row>
    <row r="107" spans="1:16" ht="51.75" customHeight="1" x14ac:dyDescent="0.25">
      <c r="A107" s="17">
        <v>12</v>
      </c>
      <c r="B107" s="17" t="s">
        <v>923</v>
      </c>
      <c r="C107" s="17" t="s">
        <v>4</v>
      </c>
      <c r="D107" s="87" t="s">
        <v>924</v>
      </c>
      <c r="E107" s="17" t="s">
        <v>903</v>
      </c>
      <c r="F107" s="17" t="s">
        <v>7</v>
      </c>
      <c r="G107" s="17" t="s">
        <v>615</v>
      </c>
      <c r="H107" s="17">
        <v>82</v>
      </c>
      <c r="I107" s="17" t="s">
        <v>213</v>
      </c>
      <c r="J107" s="26">
        <v>0</v>
      </c>
      <c r="K107" s="88">
        <v>0</v>
      </c>
      <c r="L107" s="259">
        <v>10000</v>
      </c>
      <c r="M107" s="27">
        <v>0</v>
      </c>
      <c r="N107" s="85" t="s">
        <v>683</v>
      </c>
      <c r="O107" s="241" t="s">
        <v>226</v>
      </c>
      <c r="P107" s="36" t="s">
        <v>3076</v>
      </c>
    </row>
    <row r="108" spans="1:16" ht="74.25" customHeight="1" x14ac:dyDescent="0.25">
      <c r="A108" s="17">
        <v>13</v>
      </c>
      <c r="B108" s="17" t="s">
        <v>925</v>
      </c>
      <c r="C108" s="17" t="s">
        <v>4</v>
      </c>
      <c r="D108" s="87" t="s">
        <v>926</v>
      </c>
      <c r="E108" s="17" t="s">
        <v>20</v>
      </c>
      <c r="F108" s="17" t="s">
        <v>5</v>
      </c>
      <c r="G108" s="17" t="s">
        <v>615</v>
      </c>
      <c r="H108" s="17">
        <v>137</v>
      </c>
      <c r="I108" s="17" t="s">
        <v>212</v>
      </c>
      <c r="J108" s="26">
        <v>0</v>
      </c>
      <c r="K108" s="258">
        <v>15000</v>
      </c>
      <c r="L108" s="26">
        <v>0</v>
      </c>
      <c r="M108" s="27">
        <v>0</v>
      </c>
      <c r="N108" s="85" t="s">
        <v>683</v>
      </c>
      <c r="O108" s="241" t="s">
        <v>223</v>
      </c>
      <c r="P108" s="36" t="s">
        <v>3076</v>
      </c>
    </row>
    <row r="109" spans="1:16" ht="54" customHeight="1" x14ac:dyDescent="0.25">
      <c r="A109" s="17">
        <v>14</v>
      </c>
      <c r="B109" s="17" t="s">
        <v>927</v>
      </c>
      <c r="C109" s="17" t="s">
        <v>4</v>
      </c>
      <c r="D109" s="87" t="s">
        <v>928</v>
      </c>
      <c r="E109" s="17" t="s">
        <v>20</v>
      </c>
      <c r="F109" s="17" t="s">
        <v>5</v>
      </c>
      <c r="G109" s="17" t="s">
        <v>615</v>
      </c>
      <c r="H109" s="17">
        <v>90</v>
      </c>
      <c r="I109" s="17" t="s">
        <v>212</v>
      </c>
      <c r="J109" s="26">
        <v>0</v>
      </c>
      <c r="K109" s="258">
        <v>15000</v>
      </c>
      <c r="L109" s="26">
        <v>0</v>
      </c>
      <c r="M109" s="17" t="s">
        <v>929</v>
      </c>
      <c r="N109" s="85" t="s">
        <v>683</v>
      </c>
      <c r="O109" s="241" t="s">
        <v>223</v>
      </c>
      <c r="P109" s="36" t="s">
        <v>3076</v>
      </c>
    </row>
    <row r="110" spans="1:16" ht="44.25" customHeight="1" x14ac:dyDescent="0.25">
      <c r="A110" s="17">
        <v>15</v>
      </c>
      <c r="B110" s="17" t="s">
        <v>930</v>
      </c>
      <c r="C110" s="17" t="s">
        <v>4</v>
      </c>
      <c r="D110" s="87" t="s">
        <v>931</v>
      </c>
      <c r="E110" s="17" t="s">
        <v>12</v>
      </c>
      <c r="F110" s="17" t="s">
        <v>9</v>
      </c>
      <c r="G110" s="17" t="s">
        <v>615</v>
      </c>
      <c r="H110" s="17">
        <v>19</v>
      </c>
      <c r="I110" s="17" t="s">
        <v>212</v>
      </c>
      <c r="J110" s="26">
        <v>1000</v>
      </c>
      <c r="K110" s="88">
        <v>0</v>
      </c>
      <c r="L110" s="26">
        <v>0</v>
      </c>
      <c r="M110" s="17" t="s">
        <v>929</v>
      </c>
      <c r="N110" s="17" t="s">
        <v>932</v>
      </c>
      <c r="O110" s="241" t="s">
        <v>226</v>
      </c>
      <c r="P110" s="36" t="s">
        <v>3076</v>
      </c>
    </row>
    <row r="111" spans="1:16" ht="59.25" customHeight="1" x14ac:dyDescent="0.25">
      <c r="A111" s="17">
        <v>16</v>
      </c>
      <c r="B111" s="17" t="s">
        <v>933</v>
      </c>
      <c r="C111" s="17" t="s">
        <v>4</v>
      </c>
      <c r="D111" s="87" t="s">
        <v>934</v>
      </c>
      <c r="E111" s="17" t="s">
        <v>21</v>
      </c>
      <c r="F111" s="17" t="s">
        <v>7</v>
      </c>
      <c r="G111" s="17" t="s">
        <v>615</v>
      </c>
      <c r="H111" s="17">
        <v>46</v>
      </c>
      <c r="I111" s="17" t="s">
        <v>213</v>
      </c>
      <c r="J111" s="26">
        <v>0</v>
      </c>
      <c r="K111" s="88">
        <v>0</v>
      </c>
      <c r="L111" s="259">
        <v>10000</v>
      </c>
      <c r="M111" s="27">
        <v>0</v>
      </c>
      <c r="N111" s="85" t="s">
        <v>683</v>
      </c>
      <c r="O111" s="241" t="s">
        <v>226</v>
      </c>
      <c r="P111" s="36" t="s">
        <v>3076</v>
      </c>
    </row>
    <row r="112" spans="1:16" ht="63.75" customHeight="1" x14ac:dyDescent="0.25">
      <c r="A112" s="17">
        <v>17</v>
      </c>
      <c r="B112" s="17" t="s">
        <v>935</v>
      </c>
      <c r="C112" s="17" t="s">
        <v>4</v>
      </c>
      <c r="D112" s="87" t="s">
        <v>936</v>
      </c>
      <c r="E112" s="17" t="s">
        <v>22</v>
      </c>
      <c r="F112" s="17" t="s">
        <v>5</v>
      </c>
      <c r="G112" s="17" t="s">
        <v>615</v>
      </c>
      <c r="H112" s="17">
        <v>58</v>
      </c>
      <c r="I112" s="17" t="s">
        <v>212</v>
      </c>
      <c r="J112" s="26">
        <v>0</v>
      </c>
      <c r="K112" s="88">
        <v>0</v>
      </c>
      <c r="L112" s="259">
        <v>10000</v>
      </c>
      <c r="M112" s="27">
        <v>0</v>
      </c>
      <c r="N112" s="85" t="s">
        <v>683</v>
      </c>
      <c r="O112" s="241" t="s">
        <v>226</v>
      </c>
      <c r="P112" s="36" t="s">
        <v>3076</v>
      </c>
    </row>
    <row r="113" spans="1:16" ht="59.25" customHeight="1" x14ac:dyDescent="0.25">
      <c r="A113" s="17">
        <v>18</v>
      </c>
      <c r="B113" s="17" t="s">
        <v>937</v>
      </c>
      <c r="C113" s="17" t="s">
        <v>4</v>
      </c>
      <c r="D113" s="87" t="s">
        <v>938</v>
      </c>
      <c r="E113" s="17" t="s">
        <v>362</v>
      </c>
      <c r="F113" s="17" t="s">
        <v>7</v>
      </c>
      <c r="G113" s="17" t="s">
        <v>615</v>
      </c>
      <c r="H113" s="17">
        <v>55</v>
      </c>
      <c r="I113" s="17" t="s">
        <v>212</v>
      </c>
      <c r="J113" s="26">
        <v>0</v>
      </c>
      <c r="K113" s="88">
        <v>0</v>
      </c>
      <c r="L113" s="259">
        <v>10000</v>
      </c>
      <c r="M113" s="17" t="s">
        <v>939</v>
      </c>
      <c r="N113" s="85" t="s">
        <v>683</v>
      </c>
      <c r="O113" s="241" t="s">
        <v>226</v>
      </c>
      <c r="P113" s="36" t="s">
        <v>3076</v>
      </c>
    </row>
    <row r="114" spans="1:16" ht="57.75" customHeight="1" x14ac:dyDescent="0.25">
      <c r="A114" s="17">
        <v>19</v>
      </c>
      <c r="B114" s="17" t="s">
        <v>940</v>
      </c>
      <c r="C114" s="17" t="s">
        <v>4</v>
      </c>
      <c r="D114" s="87" t="s">
        <v>941</v>
      </c>
      <c r="E114" s="17" t="s">
        <v>15</v>
      </c>
      <c r="F114" s="17" t="s">
        <v>5</v>
      </c>
      <c r="G114" s="17" t="s">
        <v>615</v>
      </c>
      <c r="H114" s="17">
        <v>150</v>
      </c>
      <c r="I114" s="17" t="s">
        <v>212</v>
      </c>
      <c r="J114" s="259">
        <v>15000</v>
      </c>
      <c r="K114" s="88">
        <v>0</v>
      </c>
      <c r="L114" s="26">
        <v>0</v>
      </c>
      <c r="M114" s="17" t="s">
        <v>773</v>
      </c>
      <c r="N114" s="85" t="s">
        <v>683</v>
      </c>
      <c r="O114" s="241" t="s">
        <v>225</v>
      </c>
      <c r="P114" s="36" t="s">
        <v>3076</v>
      </c>
    </row>
    <row r="115" spans="1:16" ht="67.5" x14ac:dyDescent="0.25">
      <c r="A115" s="17">
        <v>20</v>
      </c>
      <c r="B115" s="17" t="s">
        <v>942</v>
      </c>
      <c r="C115" s="17" t="s">
        <v>4</v>
      </c>
      <c r="D115" s="87" t="s">
        <v>943</v>
      </c>
      <c r="E115" s="17" t="s">
        <v>11</v>
      </c>
      <c r="F115" s="17" t="s">
        <v>7</v>
      </c>
      <c r="G115" s="17" t="s">
        <v>615</v>
      </c>
      <c r="H115" s="17">
        <v>355</v>
      </c>
      <c r="I115" s="17" t="s">
        <v>944</v>
      </c>
      <c r="J115" s="259">
        <v>15000</v>
      </c>
      <c r="K115" s="88">
        <v>0</v>
      </c>
      <c r="L115" s="26">
        <v>0</v>
      </c>
      <c r="M115" s="17" t="s">
        <v>773</v>
      </c>
      <c r="N115" s="85" t="s">
        <v>683</v>
      </c>
      <c r="O115" s="241" t="s">
        <v>225</v>
      </c>
      <c r="P115" s="36" t="s">
        <v>3076</v>
      </c>
    </row>
    <row r="116" spans="1:16" ht="67.5" x14ac:dyDescent="0.25">
      <c r="A116" s="17">
        <v>21</v>
      </c>
      <c r="B116" s="107" t="s">
        <v>945</v>
      </c>
      <c r="C116" s="17" t="s">
        <v>4</v>
      </c>
      <c r="D116" s="87" t="s">
        <v>946</v>
      </c>
      <c r="E116" s="17" t="s">
        <v>22</v>
      </c>
      <c r="F116" s="17" t="s">
        <v>5</v>
      </c>
      <c r="G116" s="17" t="s">
        <v>615</v>
      </c>
      <c r="H116" s="17">
        <v>59</v>
      </c>
      <c r="I116" s="17" t="s">
        <v>212</v>
      </c>
      <c r="J116" s="26">
        <v>0</v>
      </c>
      <c r="K116" s="258">
        <v>15000</v>
      </c>
      <c r="L116" s="26">
        <v>0</v>
      </c>
      <c r="M116" s="27">
        <v>0</v>
      </c>
      <c r="N116" s="85" t="s">
        <v>683</v>
      </c>
      <c r="O116" s="241" t="s">
        <v>224</v>
      </c>
      <c r="P116" s="36" t="s">
        <v>3076</v>
      </c>
    </row>
    <row r="117" spans="1:16" ht="58.5" customHeight="1" x14ac:dyDescent="0.25">
      <c r="A117" s="17">
        <v>22</v>
      </c>
      <c r="B117" s="17" t="s">
        <v>947</v>
      </c>
      <c r="C117" s="17" t="s">
        <v>4</v>
      </c>
      <c r="D117" s="87" t="s">
        <v>948</v>
      </c>
      <c r="E117" s="17" t="s">
        <v>23</v>
      </c>
      <c r="F117" s="17" t="s">
        <v>5</v>
      </c>
      <c r="G117" s="17" t="s">
        <v>615</v>
      </c>
      <c r="H117" s="17">
        <v>45</v>
      </c>
      <c r="I117" s="17" t="s">
        <v>212</v>
      </c>
      <c r="J117" s="26">
        <v>0</v>
      </c>
      <c r="K117" s="258">
        <v>15000</v>
      </c>
      <c r="L117" s="26">
        <v>0</v>
      </c>
      <c r="M117" s="85" t="s">
        <v>949</v>
      </c>
      <c r="N117" s="85" t="s">
        <v>683</v>
      </c>
      <c r="O117" s="241" t="s">
        <v>223</v>
      </c>
      <c r="P117" s="36" t="s">
        <v>3076</v>
      </c>
    </row>
    <row r="118" spans="1:16" ht="57.75" customHeight="1" x14ac:dyDescent="0.25">
      <c r="A118" s="17">
        <v>23</v>
      </c>
      <c r="B118" s="17" t="s">
        <v>950</v>
      </c>
      <c r="C118" s="17" t="s">
        <v>4</v>
      </c>
      <c r="D118" s="87" t="s">
        <v>951</v>
      </c>
      <c r="E118" s="17" t="s">
        <v>12</v>
      </c>
      <c r="F118" s="17" t="s">
        <v>7</v>
      </c>
      <c r="G118" s="17" t="s">
        <v>615</v>
      </c>
      <c r="H118" s="17">
        <v>44</v>
      </c>
      <c r="I118" s="17" t="s">
        <v>212</v>
      </c>
      <c r="J118" s="26">
        <v>0</v>
      </c>
      <c r="K118" s="258">
        <v>15000</v>
      </c>
      <c r="L118" s="26">
        <v>0</v>
      </c>
      <c r="M118" s="17" t="s">
        <v>794</v>
      </c>
      <c r="N118" s="85" t="s">
        <v>683</v>
      </c>
      <c r="O118" s="241" t="s">
        <v>223</v>
      </c>
      <c r="P118" s="36" t="s">
        <v>3076</v>
      </c>
    </row>
    <row r="119" spans="1:16" ht="40.5" x14ac:dyDescent="0.25">
      <c r="A119" s="17">
        <v>24</v>
      </c>
      <c r="B119" s="17" t="s">
        <v>952</v>
      </c>
      <c r="C119" s="17" t="s">
        <v>4</v>
      </c>
      <c r="D119" s="87" t="s">
        <v>953</v>
      </c>
      <c r="E119" s="17" t="s">
        <v>13</v>
      </c>
      <c r="F119" s="17" t="s">
        <v>5</v>
      </c>
      <c r="G119" s="17" t="s">
        <v>615</v>
      </c>
      <c r="H119" s="17">
        <v>53</v>
      </c>
      <c r="I119" s="17" t="s">
        <v>212</v>
      </c>
      <c r="J119" s="26">
        <v>0</v>
      </c>
      <c r="K119" s="88">
        <v>0</v>
      </c>
      <c r="L119" s="259">
        <v>10000</v>
      </c>
      <c r="M119" s="17" t="s">
        <v>954</v>
      </c>
      <c r="N119" s="17" t="s">
        <v>904</v>
      </c>
      <c r="O119" s="241" t="s">
        <v>226</v>
      </c>
      <c r="P119" s="36" t="s">
        <v>3076</v>
      </c>
    </row>
    <row r="120" spans="1:16" ht="63" customHeight="1" x14ac:dyDescent="0.25">
      <c r="A120" s="17">
        <v>25</v>
      </c>
      <c r="B120" s="17" t="s">
        <v>955</v>
      </c>
      <c r="C120" s="17" t="s">
        <v>4</v>
      </c>
      <c r="D120" s="87" t="s">
        <v>956</v>
      </c>
      <c r="E120" s="17" t="s">
        <v>20</v>
      </c>
      <c r="F120" s="17" t="s">
        <v>5</v>
      </c>
      <c r="G120" s="17" t="s">
        <v>615</v>
      </c>
      <c r="H120" s="17">
        <v>85</v>
      </c>
      <c r="I120" s="17" t="s">
        <v>212</v>
      </c>
      <c r="J120" s="259">
        <v>15000</v>
      </c>
      <c r="K120" s="88">
        <v>0</v>
      </c>
      <c r="L120" s="26">
        <v>0</v>
      </c>
      <c r="M120" s="17" t="s">
        <v>957</v>
      </c>
      <c r="N120" s="85" t="s">
        <v>683</v>
      </c>
      <c r="O120" s="241" t="s">
        <v>225</v>
      </c>
      <c r="P120" s="36" t="s">
        <v>3076</v>
      </c>
    </row>
    <row r="121" spans="1:16" ht="58.5" customHeight="1" x14ac:dyDescent="0.25">
      <c r="A121" s="17">
        <v>26</v>
      </c>
      <c r="B121" s="17" t="s">
        <v>958</v>
      </c>
      <c r="C121" s="17" t="s">
        <v>4</v>
      </c>
      <c r="D121" s="87" t="s">
        <v>959</v>
      </c>
      <c r="E121" s="17" t="s">
        <v>12</v>
      </c>
      <c r="F121" s="17" t="s">
        <v>5</v>
      </c>
      <c r="G121" s="17" t="s">
        <v>615</v>
      </c>
      <c r="H121" s="17">
        <v>32</v>
      </c>
      <c r="I121" s="17" t="s">
        <v>212</v>
      </c>
      <c r="J121" s="26">
        <v>0</v>
      </c>
      <c r="K121" s="258">
        <v>15000</v>
      </c>
      <c r="L121" s="26">
        <v>0</v>
      </c>
      <c r="M121" s="17" t="s">
        <v>960</v>
      </c>
      <c r="N121" s="85" t="s">
        <v>683</v>
      </c>
      <c r="O121" s="241" t="s">
        <v>224</v>
      </c>
      <c r="P121" s="36" t="s">
        <v>3076</v>
      </c>
    </row>
    <row r="122" spans="1:16" ht="60.75" customHeight="1" x14ac:dyDescent="0.25">
      <c r="A122" s="17">
        <v>27</v>
      </c>
      <c r="B122" s="17" t="s">
        <v>961</v>
      </c>
      <c r="C122" s="17" t="s">
        <v>4</v>
      </c>
      <c r="D122" s="87" t="s">
        <v>962</v>
      </c>
      <c r="E122" s="17" t="s">
        <v>24</v>
      </c>
      <c r="F122" s="17" t="s">
        <v>7</v>
      </c>
      <c r="G122" s="17" t="s">
        <v>615</v>
      </c>
      <c r="H122" s="17">
        <v>34</v>
      </c>
      <c r="I122" s="17" t="s">
        <v>212</v>
      </c>
      <c r="J122" s="26">
        <v>0</v>
      </c>
      <c r="K122" s="88">
        <v>0</v>
      </c>
      <c r="L122" s="259">
        <v>10000</v>
      </c>
      <c r="M122" s="17" t="s">
        <v>790</v>
      </c>
      <c r="N122" s="85" t="s">
        <v>683</v>
      </c>
      <c r="O122" s="241" t="s">
        <v>226</v>
      </c>
      <c r="P122" s="36" t="s">
        <v>3076</v>
      </c>
    </row>
    <row r="123" spans="1:16" ht="67.5" x14ac:dyDescent="0.25">
      <c r="A123" s="17">
        <v>28</v>
      </c>
      <c r="B123" s="17" t="s">
        <v>963</v>
      </c>
      <c r="C123" s="17" t="s">
        <v>4</v>
      </c>
      <c r="D123" s="87" t="s">
        <v>964</v>
      </c>
      <c r="E123" s="17" t="s">
        <v>25</v>
      </c>
      <c r="F123" s="17" t="s">
        <v>7</v>
      </c>
      <c r="G123" s="17" t="s">
        <v>615</v>
      </c>
      <c r="H123" s="17">
        <v>42</v>
      </c>
      <c r="I123" s="17" t="s">
        <v>212</v>
      </c>
      <c r="J123" s="259">
        <v>15000</v>
      </c>
      <c r="K123" s="88">
        <v>0</v>
      </c>
      <c r="L123" s="26">
        <v>0</v>
      </c>
      <c r="M123" s="17" t="s">
        <v>794</v>
      </c>
      <c r="N123" s="85" t="s">
        <v>683</v>
      </c>
      <c r="O123" s="241" t="s">
        <v>225</v>
      </c>
      <c r="P123" s="36" t="s">
        <v>3076</v>
      </c>
    </row>
    <row r="124" spans="1:16" ht="86.25" customHeight="1" x14ac:dyDescent="0.25">
      <c r="A124" s="17">
        <v>29</v>
      </c>
      <c r="B124" s="17" t="s">
        <v>965</v>
      </c>
      <c r="C124" s="17" t="s">
        <v>4</v>
      </c>
      <c r="D124" s="87" t="s">
        <v>966</v>
      </c>
      <c r="E124" s="17" t="s">
        <v>20</v>
      </c>
      <c r="F124" s="17" t="s">
        <v>7</v>
      </c>
      <c r="G124" s="17" t="s">
        <v>615</v>
      </c>
      <c r="H124" s="17">
        <v>81</v>
      </c>
      <c r="I124" s="17" t="s">
        <v>212</v>
      </c>
      <c r="J124" s="26">
        <v>0</v>
      </c>
      <c r="K124" s="258">
        <v>15000</v>
      </c>
      <c r="L124" s="26">
        <v>0</v>
      </c>
      <c r="M124" s="17" t="s">
        <v>687</v>
      </c>
      <c r="N124" s="85" t="s">
        <v>967</v>
      </c>
      <c r="O124" s="241" t="s">
        <v>223</v>
      </c>
      <c r="P124" s="36" t="s">
        <v>3076</v>
      </c>
    </row>
    <row r="125" spans="1:16" ht="42" customHeight="1" x14ac:dyDescent="0.25">
      <c r="A125" s="17">
        <v>30</v>
      </c>
      <c r="B125" s="17" t="s">
        <v>968</v>
      </c>
      <c r="C125" s="17" t="s">
        <v>4</v>
      </c>
      <c r="D125" s="87" t="s">
        <v>969</v>
      </c>
      <c r="E125" s="17" t="s">
        <v>19</v>
      </c>
      <c r="F125" s="17" t="s">
        <v>5</v>
      </c>
      <c r="G125" s="17" t="s">
        <v>615</v>
      </c>
      <c r="H125" s="17">
        <v>47</v>
      </c>
      <c r="I125" s="17" t="s">
        <v>212</v>
      </c>
      <c r="J125" s="26">
        <v>0</v>
      </c>
      <c r="K125" s="88">
        <v>0</v>
      </c>
      <c r="L125" s="259">
        <v>10000</v>
      </c>
      <c r="M125" s="17">
        <v>0</v>
      </c>
      <c r="N125" s="85" t="s">
        <v>904</v>
      </c>
      <c r="O125" s="241" t="s">
        <v>226</v>
      </c>
      <c r="P125" s="36" t="s">
        <v>3076</v>
      </c>
    </row>
    <row r="126" spans="1:16" ht="46.5" customHeight="1" x14ac:dyDescent="0.25">
      <c r="A126" s="17">
        <v>31</v>
      </c>
      <c r="B126" s="17" t="s">
        <v>970</v>
      </c>
      <c r="C126" s="17" t="s">
        <v>4</v>
      </c>
      <c r="D126" s="87" t="s">
        <v>971</v>
      </c>
      <c r="E126" s="17" t="s">
        <v>26</v>
      </c>
      <c r="F126" s="17" t="s">
        <v>5</v>
      </c>
      <c r="G126" s="17" t="s">
        <v>615</v>
      </c>
      <c r="H126" s="17">
        <v>449</v>
      </c>
      <c r="I126" s="17" t="s">
        <v>212</v>
      </c>
      <c r="J126" s="26">
        <v>0</v>
      </c>
      <c r="K126" s="88">
        <v>0</v>
      </c>
      <c r="L126" s="259">
        <v>10000</v>
      </c>
      <c r="M126" s="17" t="s">
        <v>972</v>
      </c>
      <c r="N126" s="85" t="s">
        <v>904</v>
      </c>
      <c r="O126" s="241" t="s">
        <v>226</v>
      </c>
      <c r="P126" s="36" t="s">
        <v>3076</v>
      </c>
    </row>
    <row r="127" spans="1:16" ht="57.75" customHeight="1" x14ac:dyDescent="0.25">
      <c r="A127" s="17">
        <v>32</v>
      </c>
      <c r="B127" s="17" t="s">
        <v>973</v>
      </c>
      <c r="C127" s="17" t="s">
        <v>4</v>
      </c>
      <c r="D127" s="87" t="s">
        <v>974</v>
      </c>
      <c r="E127" s="17" t="s">
        <v>23</v>
      </c>
      <c r="F127" s="17" t="s">
        <v>5</v>
      </c>
      <c r="G127" s="17" t="s">
        <v>615</v>
      </c>
      <c r="H127" s="17">
        <v>356</v>
      </c>
      <c r="I127" s="17" t="s">
        <v>212</v>
      </c>
      <c r="J127" s="259">
        <v>15000</v>
      </c>
      <c r="K127" s="88">
        <v>0</v>
      </c>
      <c r="L127" s="26">
        <v>0</v>
      </c>
      <c r="M127" s="27">
        <v>0</v>
      </c>
      <c r="N127" s="17" t="s">
        <v>975</v>
      </c>
      <c r="O127" s="241" t="s">
        <v>225</v>
      </c>
      <c r="P127" s="36" t="s">
        <v>3076</v>
      </c>
    </row>
    <row r="128" spans="1:16" ht="58.5" customHeight="1" x14ac:dyDescent="0.25">
      <c r="A128" s="17">
        <v>33</v>
      </c>
      <c r="B128" s="17" t="s">
        <v>976</v>
      </c>
      <c r="C128" s="17" t="s">
        <v>4</v>
      </c>
      <c r="D128" s="87" t="s">
        <v>977</v>
      </c>
      <c r="E128" s="17" t="s">
        <v>618</v>
      </c>
      <c r="F128" s="17" t="s">
        <v>7</v>
      </c>
      <c r="G128" s="17" t="s">
        <v>615</v>
      </c>
      <c r="H128" s="17">
        <v>22</v>
      </c>
      <c r="I128" s="17" t="s">
        <v>212</v>
      </c>
      <c r="J128" s="26">
        <v>0</v>
      </c>
      <c r="K128" s="88">
        <v>0</v>
      </c>
      <c r="L128" s="259">
        <v>10000</v>
      </c>
      <c r="M128" s="17" t="s">
        <v>978</v>
      </c>
      <c r="N128" s="17" t="s">
        <v>979</v>
      </c>
      <c r="O128" s="241" t="s">
        <v>226</v>
      </c>
      <c r="P128" s="36" t="s">
        <v>3076</v>
      </c>
    </row>
    <row r="129" spans="1:16" ht="131.25" customHeight="1" x14ac:dyDescent="0.25">
      <c r="A129" s="17">
        <v>34</v>
      </c>
      <c r="B129" s="17" t="s">
        <v>980</v>
      </c>
      <c r="C129" s="17" t="s">
        <v>4</v>
      </c>
      <c r="D129" s="87" t="s">
        <v>981</v>
      </c>
      <c r="E129" s="17" t="s">
        <v>18</v>
      </c>
      <c r="F129" s="17" t="s">
        <v>5</v>
      </c>
      <c r="G129" s="17" t="s">
        <v>615</v>
      </c>
      <c r="H129" s="17">
        <v>320</v>
      </c>
      <c r="I129" s="17" t="s">
        <v>982</v>
      </c>
      <c r="J129" s="26">
        <v>0</v>
      </c>
      <c r="K129" s="88">
        <v>0</v>
      </c>
      <c r="L129" s="259">
        <v>10000</v>
      </c>
      <c r="M129" s="94" t="s">
        <v>983</v>
      </c>
      <c r="N129" s="85" t="s">
        <v>1287</v>
      </c>
      <c r="O129" s="241" t="s">
        <v>226</v>
      </c>
      <c r="P129" s="36" t="s">
        <v>3076</v>
      </c>
    </row>
    <row r="130" spans="1:16" ht="114" customHeight="1" x14ac:dyDescent="0.25">
      <c r="A130" s="17">
        <v>35</v>
      </c>
      <c r="B130" s="17" t="s">
        <v>984</v>
      </c>
      <c r="C130" s="17" t="s">
        <v>4</v>
      </c>
      <c r="D130" s="87" t="s">
        <v>985</v>
      </c>
      <c r="E130" s="17" t="s">
        <v>27</v>
      </c>
      <c r="F130" s="17" t="s">
        <v>5</v>
      </c>
      <c r="G130" s="17" t="s">
        <v>615</v>
      </c>
      <c r="H130" s="17">
        <v>100</v>
      </c>
      <c r="I130" s="17" t="s">
        <v>212</v>
      </c>
      <c r="J130" s="259">
        <v>15000</v>
      </c>
      <c r="K130" s="88">
        <v>0</v>
      </c>
      <c r="L130" s="26">
        <v>0</v>
      </c>
      <c r="M130" s="27" t="s">
        <v>986</v>
      </c>
      <c r="N130" s="85" t="s">
        <v>987</v>
      </c>
      <c r="O130" s="241" t="s">
        <v>225</v>
      </c>
      <c r="P130" s="36" t="s">
        <v>3076</v>
      </c>
    </row>
    <row r="131" spans="1:16" ht="70.5" customHeight="1" x14ac:dyDescent="0.25">
      <c r="A131" s="17">
        <v>36</v>
      </c>
      <c r="B131" s="85" t="s">
        <v>988</v>
      </c>
      <c r="C131" s="85" t="s">
        <v>4</v>
      </c>
      <c r="D131" s="98" t="s">
        <v>989</v>
      </c>
      <c r="E131" s="17" t="s">
        <v>14</v>
      </c>
      <c r="F131" s="17" t="s">
        <v>5</v>
      </c>
      <c r="G131" s="17" t="s">
        <v>615</v>
      </c>
      <c r="H131" s="17">
        <v>37</v>
      </c>
      <c r="I131" s="17" t="s">
        <v>212</v>
      </c>
      <c r="J131" s="26">
        <v>0</v>
      </c>
      <c r="K131" s="258">
        <v>15000</v>
      </c>
      <c r="L131" s="26">
        <v>0</v>
      </c>
      <c r="M131" s="27">
        <v>0</v>
      </c>
      <c r="N131" s="85" t="s">
        <v>703</v>
      </c>
      <c r="O131" s="241" t="s">
        <v>223</v>
      </c>
      <c r="P131" s="36" t="s">
        <v>3076</v>
      </c>
    </row>
    <row r="132" spans="1:16" ht="55.5" customHeight="1" x14ac:dyDescent="0.25">
      <c r="A132" s="17">
        <v>37</v>
      </c>
      <c r="B132" s="17" t="s">
        <v>990</v>
      </c>
      <c r="C132" s="17" t="s">
        <v>6</v>
      </c>
      <c r="D132" s="17" t="s">
        <v>991</v>
      </c>
      <c r="E132" s="17" t="s">
        <v>17</v>
      </c>
      <c r="F132" s="17" t="s">
        <v>9</v>
      </c>
      <c r="G132" s="17" t="s">
        <v>615</v>
      </c>
      <c r="H132" s="17" t="s">
        <v>992</v>
      </c>
      <c r="I132" s="17" t="s">
        <v>212</v>
      </c>
      <c r="J132" s="259">
        <v>1000</v>
      </c>
      <c r="K132" s="88">
        <v>0</v>
      </c>
      <c r="L132" s="26">
        <v>0</v>
      </c>
      <c r="M132" s="17" t="s">
        <v>993</v>
      </c>
      <c r="N132" s="17" t="s">
        <v>994</v>
      </c>
      <c r="O132" s="241" t="s">
        <v>226</v>
      </c>
      <c r="P132" s="36" t="s">
        <v>3076</v>
      </c>
    </row>
    <row r="133" spans="1:16" ht="57" customHeight="1" x14ac:dyDescent="0.25">
      <c r="A133" s="17">
        <v>38</v>
      </c>
      <c r="B133" s="17" t="s">
        <v>995</v>
      </c>
      <c r="C133" s="17" t="s">
        <v>6</v>
      </c>
      <c r="D133" s="17" t="s">
        <v>996</v>
      </c>
      <c r="E133" s="17" t="s">
        <v>18</v>
      </c>
      <c r="F133" s="17" t="s">
        <v>5</v>
      </c>
      <c r="G133" s="17" t="s">
        <v>615</v>
      </c>
      <c r="H133" s="17" t="s">
        <v>997</v>
      </c>
      <c r="I133" s="17" t="s">
        <v>213</v>
      </c>
      <c r="J133" s="26">
        <v>0</v>
      </c>
      <c r="K133" s="258">
        <v>15000</v>
      </c>
      <c r="L133" s="26">
        <v>0</v>
      </c>
      <c r="M133" s="17" t="s">
        <v>993</v>
      </c>
      <c r="N133" s="17" t="s">
        <v>998</v>
      </c>
      <c r="O133" s="241" t="s">
        <v>223</v>
      </c>
      <c r="P133" s="36" t="s">
        <v>3076</v>
      </c>
    </row>
    <row r="134" spans="1:16" ht="40.5" customHeight="1" x14ac:dyDescent="0.25">
      <c r="A134" s="17">
        <v>39</v>
      </c>
      <c r="B134" s="85" t="s">
        <v>999</v>
      </c>
      <c r="C134" s="85" t="s">
        <v>6</v>
      </c>
      <c r="D134" s="85" t="s">
        <v>1000</v>
      </c>
      <c r="E134" s="17" t="s">
        <v>1001</v>
      </c>
      <c r="F134" s="17" t="s">
        <v>5</v>
      </c>
      <c r="G134" s="17" t="s">
        <v>615</v>
      </c>
      <c r="H134" s="17" t="s">
        <v>1002</v>
      </c>
      <c r="I134" s="17" t="s">
        <v>213</v>
      </c>
      <c r="J134" s="259">
        <v>15000</v>
      </c>
      <c r="K134" s="88">
        <v>0</v>
      </c>
      <c r="L134" s="26">
        <v>0</v>
      </c>
      <c r="M134" s="17" t="s">
        <v>993</v>
      </c>
      <c r="N134" s="17" t="s">
        <v>998</v>
      </c>
      <c r="O134" s="241" t="s">
        <v>225</v>
      </c>
      <c r="P134" s="36" t="s">
        <v>3076</v>
      </c>
    </row>
    <row r="135" spans="1:16" ht="37.5" customHeight="1" x14ac:dyDescent="0.25">
      <c r="A135" s="17">
        <v>40</v>
      </c>
      <c r="B135" s="17" t="s">
        <v>1003</v>
      </c>
      <c r="C135" s="17" t="s">
        <v>6</v>
      </c>
      <c r="D135" s="17" t="s">
        <v>1004</v>
      </c>
      <c r="E135" s="17" t="s">
        <v>27</v>
      </c>
      <c r="F135" s="17" t="s">
        <v>5</v>
      </c>
      <c r="G135" s="17" t="s">
        <v>615</v>
      </c>
      <c r="H135" s="17" t="s">
        <v>1005</v>
      </c>
      <c r="I135" s="17" t="s">
        <v>213</v>
      </c>
      <c r="J135" s="259">
        <v>15000</v>
      </c>
      <c r="K135" s="88">
        <v>0</v>
      </c>
      <c r="L135" s="26">
        <v>0</v>
      </c>
      <c r="M135" s="17" t="s">
        <v>993</v>
      </c>
      <c r="N135" s="17" t="s">
        <v>998</v>
      </c>
      <c r="O135" s="241" t="s">
        <v>225</v>
      </c>
      <c r="P135" s="36" t="s">
        <v>3076</v>
      </c>
    </row>
    <row r="136" spans="1:16" ht="27" x14ac:dyDescent="0.25">
      <c r="A136" s="17">
        <v>41</v>
      </c>
      <c r="B136" s="17" t="s">
        <v>1006</v>
      </c>
      <c r="C136" s="17" t="s">
        <v>6</v>
      </c>
      <c r="D136" s="17" t="s">
        <v>1007</v>
      </c>
      <c r="E136" s="17" t="s">
        <v>16</v>
      </c>
      <c r="F136" s="17" t="s">
        <v>7</v>
      </c>
      <c r="G136" s="17" t="s">
        <v>615</v>
      </c>
      <c r="H136" s="17" t="s">
        <v>1008</v>
      </c>
      <c r="I136" s="17" t="s">
        <v>191</v>
      </c>
      <c r="J136" s="26">
        <v>0</v>
      </c>
      <c r="K136" s="258">
        <v>15000</v>
      </c>
      <c r="L136" s="26">
        <v>0</v>
      </c>
      <c r="M136" s="17" t="s">
        <v>993</v>
      </c>
      <c r="N136" s="17" t="s">
        <v>998</v>
      </c>
      <c r="O136" s="241" t="s">
        <v>223</v>
      </c>
      <c r="P136" s="36" t="s">
        <v>3076</v>
      </c>
    </row>
    <row r="137" spans="1:16" ht="28.5" x14ac:dyDescent="0.25">
      <c r="A137" s="17">
        <v>42</v>
      </c>
      <c r="B137" s="85" t="s">
        <v>1009</v>
      </c>
      <c r="C137" s="85" t="s">
        <v>6</v>
      </c>
      <c r="D137" s="85" t="s">
        <v>1010</v>
      </c>
      <c r="E137" s="17" t="s">
        <v>28</v>
      </c>
      <c r="F137" s="17" t="s">
        <v>7</v>
      </c>
      <c r="G137" s="17" t="s">
        <v>615</v>
      </c>
      <c r="H137" s="17" t="s">
        <v>1011</v>
      </c>
      <c r="I137" s="17" t="s">
        <v>212</v>
      </c>
      <c r="J137" s="26">
        <v>0</v>
      </c>
      <c r="K137" s="88">
        <v>0</v>
      </c>
      <c r="L137" s="259">
        <v>10000</v>
      </c>
      <c r="M137" s="17" t="s">
        <v>993</v>
      </c>
      <c r="N137" s="17" t="s">
        <v>994</v>
      </c>
      <c r="O137" s="241" t="s">
        <v>226</v>
      </c>
      <c r="P137" s="36" t="s">
        <v>3076</v>
      </c>
    </row>
    <row r="138" spans="1:16" ht="27" x14ac:dyDescent="0.25">
      <c r="A138" s="17">
        <v>43</v>
      </c>
      <c r="B138" s="85" t="s">
        <v>1012</v>
      </c>
      <c r="C138" s="85" t="s">
        <v>6</v>
      </c>
      <c r="D138" s="85" t="s">
        <v>1013</v>
      </c>
      <c r="E138" s="17" t="s">
        <v>17</v>
      </c>
      <c r="F138" s="17" t="s">
        <v>5</v>
      </c>
      <c r="G138" s="17" t="s">
        <v>615</v>
      </c>
      <c r="H138" s="17" t="s">
        <v>1014</v>
      </c>
      <c r="I138" s="17" t="s">
        <v>213</v>
      </c>
      <c r="J138" s="26">
        <v>0</v>
      </c>
      <c r="K138" s="258">
        <v>15000</v>
      </c>
      <c r="L138" s="26">
        <v>0</v>
      </c>
      <c r="M138" s="17" t="s">
        <v>993</v>
      </c>
      <c r="N138" s="17" t="s">
        <v>998</v>
      </c>
      <c r="O138" s="241" t="s">
        <v>223</v>
      </c>
      <c r="P138" s="36" t="s">
        <v>3076</v>
      </c>
    </row>
    <row r="139" spans="1:16" ht="27" x14ac:dyDescent="0.25">
      <c r="A139" s="17">
        <v>44</v>
      </c>
      <c r="B139" s="85" t="s">
        <v>1015</v>
      </c>
      <c r="C139" s="85" t="s">
        <v>6</v>
      </c>
      <c r="D139" s="85" t="s">
        <v>1016</v>
      </c>
      <c r="E139" s="17" t="s">
        <v>29</v>
      </c>
      <c r="F139" s="17" t="s">
        <v>5</v>
      </c>
      <c r="G139" s="17" t="s">
        <v>615</v>
      </c>
      <c r="H139" s="17" t="s">
        <v>1017</v>
      </c>
      <c r="I139" s="17" t="s">
        <v>191</v>
      </c>
      <c r="J139" s="26">
        <v>0</v>
      </c>
      <c r="K139" s="258">
        <v>15000</v>
      </c>
      <c r="L139" s="26">
        <v>0</v>
      </c>
      <c r="M139" s="17" t="s">
        <v>993</v>
      </c>
      <c r="N139" s="17" t="s">
        <v>998</v>
      </c>
      <c r="O139" s="241" t="s">
        <v>223</v>
      </c>
      <c r="P139" s="36" t="s">
        <v>3076</v>
      </c>
    </row>
    <row r="140" spans="1:16" ht="44.25" customHeight="1" x14ac:dyDescent="0.25">
      <c r="A140" s="17">
        <v>45</v>
      </c>
      <c r="B140" s="85" t="s">
        <v>1018</v>
      </c>
      <c r="C140" s="85" t="s">
        <v>6</v>
      </c>
      <c r="D140" s="85" t="s">
        <v>1019</v>
      </c>
      <c r="E140" s="17" t="s">
        <v>532</v>
      </c>
      <c r="F140" s="17" t="s">
        <v>5</v>
      </c>
      <c r="G140" s="17" t="s">
        <v>615</v>
      </c>
      <c r="H140" s="17" t="s">
        <v>1020</v>
      </c>
      <c r="I140" s="17" t="s">
        <v>212</v>
      </c>
      <c r="J140" s="259">
        <v>15000</v>
      </c>
      <c r="K140" s="88">
        <v>0</v>
      </c>
      <c r="L140" s="26">
        <v>0</v>
      </c>
      <c r="M140" s="17" t="s">
        <v>993</v>
      </c>
      <c r="N140" s="17" t="s">
        <v>998</v>
      </c>
      <c r="O140" s="241" t="s">
        <v>225</v>
      </c>
      <c r="P140" s="36" t="s">
        <v>3076</v>
      </c>
    </row>
    <row r="141" spans="1:16" ht="44.25" customHeight="1" x14ac:dyDescent="0.25">
      <c r="A141" s="17">
        <v>46</v>
      </c>
      <c r="B141" s="17" t="s">
        <v>1021</v>
      </c>
      <c r="C141" s="17" t="s">
        <v>6</v>
      </c>
      <c r="D141" s="17" t="s">
        <v>1022</v>
      </c>
      <c r="E141" s="17" t="s">
        <v>21</v>
      </c>
      <c r="F141" s="17" t="s">
        <v>7</v>
      </c>
      <c r="G141" s="17" t="s">
        <v>615</v>
      </c>
      <c r="H141" s="17" t="s">
        <v>1023</v>
      </c>
      <c r="I141" s="17" t="s">
        <v>212</v>
      </c>
      <c r="J141" s="26">
        <v>0</v>
      </c>
      <c r="K141" s="258">
        <v>15000</v>
      </c>
      <c r="L141" s="26">
        <v>0</v>
      </c>
      <c r="M141" s="17" t="s">
        <v>993</v>
      </c>
      <c r="N141" s="17" t="s">
        <v>998</v>
      </c>
      <c r="O141" s="241" t="s">
        <v>223</v>
      </c>
      <c r="P141" s="36" t="s">
        <v>3076</v>
      </c>
    </row>
    <row r="142" spans="1:16" ht="48.75" customHeight="1" x14ac:dyDescent="0.25">
      <c r="A142" s="17">
        <v>47</v>
      </c>
      <c r="B142" s="17" t="s">
        <v>1024</v>
      </c>
      <c r="C142" s="17" t="s">
        <v>6</v>
      </c>
      <c r="D142" s="17" t="s">
        <v>1025</v>
      </c>
      <c r="E142" s="17" t="s">
        <v>11</v>
      </c>
      <c r="F142" s="17" t="s">
        <v>7</v>
      </c>
      <c r="G142" s="17" t="s">
        <v>615</v>
      </c>
      <c r="H142" s="17" t="s">
        <v>997</v>
      </c>
      <c r="I142" s="17" t="s">
        <v>213</v>
      </c>
      <c r="J142" s="259">
        <v>15000</v>
      </c>
      <c r="K142" s="88">
        <v>0</v>
      </c>
      <c r="L142" s="26">
        <v>0</v>
      </c>
      <c r="M142" s="17" t="s">
        <v>993</v>
      </c>
      <c r="N142" s="17" t="s">
        <v>994</v>
      </c>
      <c r="O142" s="241" t="s">
        <v>225</v>
      </c>
      <c r="P142" s="36" t="s">
        <v>3076</v>
      </c>
    </row>
    <row r="143" spans="1:16" ht="51.75" customHeight="1" x14ac:dyDescent="0.25">
      <c r="A143" s="17">
        <v>48</v>
      </c>
      <c r="B143" s="17" t="s">
        <v>1026</v>
      </c>
      <c r="C143" s="17" t="s">
        <v>6</v>
      </c>
      <c r="D143" s="85" t="s">
        <v>1027</v>
      </c>
      <c r="E143" s="17" t="s">
        <v>1028</v>
      </c>
      <c r="F143" s="17" t="s">
        <v>7</v>
      </c>
      <c r="G143" s="17" t="s">
        <v>615</v>
      </c>
      <c r="H143" s="17" t="s">
        <v>1029</v>
      </c>
      <c r="I143" s="17" t="s">
        <v>212</v>
      </c>
      <c r="J143" s="26">
        <v>0</v>
      </c>
      <c r="K143" s="258">
        <v>15000</v>
      </c>
      <c r="L143" s="26">
        <v>0</v>
      </c>
      <c r="M143" s="17" t="s">
        <v>993</v>
      </c>
      <c r="N143" s="17" t="s">
        <v>998</v>
      </c>
      <c r="O143" s="241" t="s">
        <v>224</v>
      </c>
      <c r="P143" s="36" t="s">
        <v>3076</v>
      </c>
    </row>
    <row r="144" spans="1:16" ht="47.25" customHeight="1" x14ac:dyDescent="0.25">
      <c r="A144" s="17">
        <v>49</v>
      </c>
      <c r="B144" s="17" t="s">
        <v>1030</v>
      </c>
      <c r="C144" s="17" t="s">
        <v>6</v>
      </c>
      <c r="D144" s="85" t="s">
        <v>1031</v>
      </c>
      <c r="E144" s="17" t="s">
        <v>12</v>
      </c>
      <c r="F144" s="17" t="s">
        <v>7</v>
      </c>
      <c r="G144" s="17" t="s">
        <v>615</v>
      </c>
      <c r="H144" s="17" t="s">
        <v>1032</v>
      </c>
      <c r="I144" s="17" t="s">
        <v>212</v>
      </c>
      <c r="J144" s="26">
        <v>0</v>
      </c>
      <c r="K144" s="258">
        <v>15000</v>
      </c>
      <c r="L144" s="26">
        <v>0</v>
      </c>
      <c r="M144" s="17" t="s">
        <v>993</v>
      </c>
      <c r="N144" s="17" t="s">
        <v>998</v>
      </c>
      <c r="O144" s="241" t="s">
        <v>224</v>
      </c>
      <c r="P144" s="36" t="s">
        <v>3076</v>
      </c>
    </row>
    <row r="145" spans="1:16" ht="40.5" customHeight="1" x14ac:dyDescent="0.25">
      <c r="A145" s="17">
        <v>50</v>
      </c>
      <c r="B145" s="17" t="s">
        <v>1033</v>
      </c>
      <c r="C145" s="17" t="s">
        <v>6</v>
      </c>
      <c r="D145" s="85" t="s">
        <v>1034</v>
      </c>
      <c r="E145" s="17" t="s">
        <v>29</v>
      </c>
      <c r="F145" s="17" t="s">
        <v>5</v>
      </c>
      <c r="G145" s="17" t="s">
        <v>615</v>
      </c>
      <c r="H145" s="17" t="s">
        <v>1035</v>
      </c>
      <c r="I145" s="17" t="s">
        <v>212</v>
      </c>
      <c r="J145" s="26">
        <v>0</v>
      </c>
      <c r="K145" s="258">
        <v>15000</v>
      </c>
      <c r="L145" s="26">
        <v>0</v>
      </c>
      <c r="M145" s="17" t="s">
        <v>993</v>
      </c>
      <c r="N145" s="17" t="s">
        <v>998</v>
      </c>
      <c r="O145" s="241" t="s">
        <v>223</v>
      </c>
      <c r="P145" s="36" t="s">
        <v>3076</v>
      </c>
    </row>
    <row r="146" spans="1:16" ht="43.5" customHeight="1" x14ac:dyDescent="0.25">
      <c r="A146" s="17">
        <v>51</v>
      </c>
      <c r="B146" s="17" t="s">
        <v>1036</v>
      </c>
      <c r="C146" s="17" t="s">
        <v>6</v>
      </c>
      <c r="D146" s="85" t="s">
        <v>1037</v>
      </c>
      <c r="E146" s="17" t="s">
        <v>1038</v>
      </c>
      <c r="F146" s="17" t="s">
        <v>7</v>
      </c>
      <c r="G146" s="17" t="s">
        <v>615</v>
      </c>
      <c r="H146" s="17" t="s">
        <v>1039</v>
      </c>
      <c r="I146" s="17" t="s">
        <v>212</v>
      </c>
      <c r="J146" s="26">
        <v>0</v>
      </c>
      <c r="K146" s="258">
        <v>15000</v>
      </c>
      <c r="L146" s="26">
        <v>0</v>
      </c>
      <c r="M146" s="17" t="s">
        <v>993</v>
      </c>
      <c r="N146" s="17" t="s">
        <v>998</v>
      </c>
      <c r="O146" s="241" t="s">
        <v>224</v>
      </c>
      <c r="P146" s="36" t="s">
        <v>3076</v>
      </c>
    </row>
    <row r="147" spans="1:16" ht="42.75" customHeight="1" x14ac:dyDescent="0.25">
      <c r="A147" s="17">
        <v>52</v>
      </c>
      <c r="B147" s="17" t="s">
        <v>1040</v>
      </c>
      <c r="C147" s="17" t="s">
        <v>6</v>
      </c>
      <c r="D147" s="85" t="s">
        <v>1041</v>
      </c>
      <c r="E147" s="17" t="s">
        <v>26</v>
      </c>
      <c r="F147" s="17" t="s">
        <v>7</v>
      </c>
      <c r="G147" s="17" t="s">
        <v>615</v>
      </c>
      <c r="H147" s="17" t="s">
        <v>1042</v>
      </c>
      <c r="I147" s="17" t="s">
        <v>191</v>
      </c>
      <c r="J147" s="259">
        <v>15000</v>
      </c>
      <c r="K147" s="88">
        <v>0</v>
      </c>
      <c r="L147" s="26">
        <v>0</v>
      </c>
      <c r="M147" s="17" t="s">
        <v>993</v>
      </c>
      <c r="N147" s="17" t="s">
        <v>998</v>
      </c>
      <c r="O147" s="241" t="s">
        <v>225</v>
      </c>
      <c r="P147" s="36" t="s">
        <v>3076</v>
      </c>
    </row>
    <row r="148" spans="1:16" ht="44.25" customHeight="1" x14ac:dyDescent="0.25">
      <c r="A148" s="17">
        <v>53</v>
      </c>
      <c r="B148" s="17" t="s">
        <v>1043</v>
      </c>
      <c r="C148" s="17" t="s">
        <v>6</v>
      </c>
      <c r="D148" s="85" t="s">
        <v>1044</v>
      </c>
      <c r="E148" s="17" t="s">
        <v>28</v>
      </c>
      <c r="F148" s="17" t="s">
        <v>7</v>
      </c>
      <c r="G148" s="17" t="s">
        <v>615</v>
      </c>
      <c r="H148" s="17" t="s">
        <v>1032</v>
      </c>
      <c r="I148" s="17" t="s">
        <v>212</v>
      </c>
      <c r="J148" s="26">
        <v>0</v>
      </c>
      <c r="K148" s="258">
        <v>15000</v>
      </c>
      <c r="L148" s="26">
        <v>0</v>
      </c>
      <c r="M148" s="17" t="s">
        <v>993</v>
      </c>
      <c r="N148" s="17" t="s">
        <v>998</v>
      </c>
      <c r="O148" s="241" t="s">
        <v>223</v>
      </c>
      <c r="P148" s="36" t="s">
        <v>3076</v>
      </c>
    </row>
    <row r="149" spans="1:16" ht="27.75" customHeight="1" x14ac:dyDescent="0.25">
      <c r="A149" s="102"/>
      <c r="B149" s="272" t="s">
        <v>1045</v>
      </c>
      <c r="C149" s="273"/>
      <c r="D149" s="273"/>
      <c r="E149" s="273"/>
      <c r="F149" s="273"/>
      <c r="G149" s="273"/>
      <c r="H149" s="273"/>
      <c r="I149" s="274"/>
      <c r="J149" s="91">
        <f>SUM(J150:J152)</f>
        <v>1000</v>
      </c>
      <c r="K149" s="92">
        <f t="shared" ref="K149:L149" si="5">SUM(K150:K152)</f>
        <v>15000</v>
      </c>
      <c r="L149" s="91">
        <f t="shared" si="5"/>
        <v>10000</v>
      </c>
      <c r="M149" s="93"/>
      <c r="N149" s="90"/>
      <c r="O149" s="198"/>
      <c r="P149" s="198"/>
    </row>
    <row r="150" spans="1:16" ht="57" customHeight="1" x14ac:dyDescent="0.25">
      <c r="A150" s="17">
        <v>1</v>
      </c>
      <c r="B150" s="87" t="s">
        <v>1046</v>
      </c>
      <c r="C150" s="17" t="s">
        <v>4</v>
      </c>
      <c r="D150" s="17" t="s">
        <v>1047</v>
      </c>
      <c r="E150" s="17" t="s">
        <v>1048</v>
      </c>
      <c r="F150" s="17" t="s">
        <v>7</v>
      </c>
      <c r="G150" s="17" t="s">
        <v>615</v>
      </c>
      <c r="H150" s="17">
        <v>292</v>
      </c>
      <c r="I150" s="17" t="s">
        <v>212</v>
      </c>
      <c r="J150" s="26">
        <v>0</v>
      </c>
      <c r="K150" s="88">
        <v>15000</v>
      </c>
      <c r="L150" s="26">
        <v>0</v>
      </c>
      <c r="M150" s="94" t="s">
        <v>1049</v>
      </c>
      <c r="N150" s="85" t="s">
        <v>1050</v>
      </c>
      <c r="O150" s="241" t="s">
        <v>224</v>
      </c>
      <c r="P150" s="36" t="s">
        <v>3076</v>
      </c>
    </row>
    <row r="151" spans="1:16" ht="53.25" customHeight="1" x14ac:dyDescent="0.25">
      <c r="A151" s="17">
        <v>2</v>
      </c>
      <c r="B151" s="17" t="s">
        <v>1051</v>
      </c>
      <c r="C151" s="17" t="s">
        <v>4</v>
      </c>
      <c r="D151" s="17" t="s">
        <v>1052</v>
      </c>
      <c r="E151" s="17" t="s">
        <v>1053</v>
      </c>
      <c r="F151" s="17" t="s">
        <v>9</v>
      </c>
      <c r="G151" s="17" t="s">
        <v>615</v>
      </c>
      <c r="H151" s="17">
        <v>135</v>
      </c>
      <c r="I151" s="17" t="s">
        <v>213</v>
      </c>
      <c r="J151" s="259">
        <v>1000</v>
      </c>
      <c r="K151" s="88">
        <v>0</v>
      </c>
      <c r="L151" s="26">
        <v>0</v>
      </c>
      <c r="M151" s="85" t="s">
        <v>1054</v>
      </c>
      <c r="N151" s="17" t="s">
        <v>1055</v>
      </c>
      <c r="O151" s="241" t="s">
        <v>224</v>
      </c>
      <c r="P151" s="36" t="s">
        <v>3076</v>
      </c>
    </row>
    <row r="152" spans="1:16" ht="57.75" customHeight="1" x14ac:dyDescent="0.25">
      <c r="A152" s="17">
        <v>3</v>
      </c>
      <c r="B152" s="17" t="s">
        <v>1056</v>
      </c>
      <c r="C152" s="17" t="s">
        <v>6</v>
      </c>
      <c r="D152" s="17" t="s">
        <v>1057</v>
      </c>
      <c r="E152" s="17" t="s">
        <v>1058</v>
      </c>
      <c r="F152" s="17"/>
      <c r="G152" s="17" t="s">
        <v>615</v>
      </c>
      <c r="H152" s="17">
        <v>120</v>
      </c>
      <c r="I152" s="17" t="s">
        <v>213</v>
      </c>
      <c r="J152" s="26">
        <v>0</v>
      </c>
      <c r="K152" s="88">
        <v>0</v>
      </c>
      <c r="L152" s="259">
        <v>10000</v>
      </c>
      <c r="M152" s="85" t="s">
        <v>1059</v>
      </c>
      <c r="N152" s="17" t="s">
        <v>155</v>
      </c>
      <c r="O152" s="241" t="s">
        <v>226</v>
      </c>
      <c r="P152" s="36" t="s">
        <v>3076</v>
      </c>
    </row>
    <row r="153" spans="1:16" ht="27.75" customHeight="1" x14ac:dyDescent="0.25">
      <c r="A153" s="85"/>
      <c r="B153" s="272" t="s">
        <v>1060</v>
      </c>
      <c r="C153" s="273"/>
      <c r="D153" s="273"/>
      <c r="E153" s="273"/>
      <c r="F153" s="273"/>
      <c r="G153" s="273"/>
      <c r="H153" s="273"/>
      <c r="I153" s="274"/>
      <c r="J153" s="108">
        <f>SUM(J154)</f>
        <v>1000</v>
      </c>
      <c r="K153" s="109">
        <f t="shared" ref="K153:L153" si="6">SUM(K154)</f>
        <v>0</v>
      </c>
      <c r="L153" s="108">
        <f t="shared" si="6"/>
        <v>0</v>
      </c>
      <c r="M153" s="93"/>
      <c r="N153" s="90"/>
      <c r="O153" s="198"/>
      <c r="P153" s="198"/>
    </row>
    <row r="154" spans="1:16" ht="53.25" customHeight="1" x14ac:dyDescent="0.25">
      <c r="A154" s="17">
        <v>1</v>
      </c>
      <c r="B154" s="17" t="s">
        <v>1061</v>
      </c>
      <c r="C154" s="17" t="s">
        <v>4</v>
      </c>
      <c r="D154" s="17" t="s">
        <v>1062</v>
      </c>
      <c r="E154" s="17" t="s">
        <v>1063</v>
      </c>
      <c r="F154" s="17" t="s">
        <v>9</v>
      </c>
      <c r="G154" s="17" t="s">
        <v>615</v>
      </c>
      <c r="H154" s="17">
        <v>34</v>
      </c>
      <c r="I154" s="17" t="s">
        <v>212</v>
      </c>
      <c r="J154" s="260">
        <v>1000</v>
      </c>
      <c r="K154" s="88">
        <v>0</v>
      </c>
      <c r="L154" s="26">
        <v>0</v>
      </c>
      <c r="M154" s="17" t="s">
        <v>1064</v>
      </c>
      <c r="N154" s="85" t="s">
        <v>683</v>
      </c>
      <c r="O154" s="241" t="s">
        <v>225</v>
      </c>
      <c r="P154" s="36" t="s">
        <v>3076</v>
      </c>
    </row>
    <row r="155" spans="1:16" ht="22.5" customHeight="1" x14ac:dyDescent="0.25">
      <c r="A155" s="85"/>
      <c r="B155" s="272" t="s">
        <v>1065</v>
      </c>
      <c r="C155" s="273"/>
      <c r="D155" s="273"/>
      <c r="E155" s="273"/>
      <c r="F155" s="273"/>
      <c r="G155" s="273"/>
      <c r="H155" s="273"/>
      <c r="I155" s="274"/>
      <c r="J155" s="91">
        <f>SUM(J156:J161)</f>
        <v>30000</v>
      </c>
      <c r="K155" s="92">
        <f t="shared" ref="K155:L155" si="7">SUM(K156:K161)</f>
        <v>45000</v>
      </c>
      <c r="L155" s="91">
        <f t="shared" si="7"/>
        <v>10000</v>
      </c>
      <c r="M155" s="93"/>
      <c r="N155" s="90"/>
      <c r="O155" s="198"/>
      <c r="P155" s="198"/>
    </row>
    <row r="156" spans="1:16" ht="79.5" customHeight="1" x14ac:dyDescent="0.25">
      <c r="A156" s="17">
        <v>1</v>
      </c>
      <c r="B156" s="107" t="s">
        <v>1066</v>
      </c>
      <c r="C156" s="17" t="s">
        <v>4</v>
      </c>
      <c r="D156" s="87" t="s">
        <v>1067</v>
      </c>
      <c r="E156" s="17" t="s">
        <v>618</v>
      </c>
      <c r="F156" s="17" t="s">
        <v>5</v>
      </c>
      <c r="G156" s="17" t="s">
        <v>615</v>
      </c>
      <c r="H156" s="17">
        <v>10</v>
      </c>
      <c r="I156" s="17" t="s">
        <v>213</v>
      </c>
      <c r="J156" s="26">
        <v>0</v>
      </c>
      <c r="K156" s="261">
        <v>15000</v>
      </c>
      <c r="L156" s="26">
        <v>0</v>
      </c>
      <c r="M156" s="27">
        <v>0</v>
      </c>
      <c r="N156" s="85" t="s">
        <v>683</v>
      </c>
      <c r="O156" s="246" t="s">
        <v>223</v>
      </c>
      <c r="P156" s="36" t="s">
        <v>3076</v>
      </c>
    </row>
    <row r="157" spans="1:16" ht="81" customHeight="1" x14ac:dyDescent="0.25">
      <c r="A157" s="17">
        <v>2</v>
      </c>
      <c r="B157" s="107" t="s">
        <v>1068</v>
      </c>
      <c r="C157" s="17" t="s">
        <v>4</v>
      </c>
      <c r="D157" s="87" t="s">
        <v>1069</v>
      </c>
      <c r="E157" s="17" t="s">
        <v>13</v>
      </c>
      <c r="F157" s="17" t="s">
        <v>5</v>
      </c>
      <c r="G157" s="17" t="s">
        <v>615</v>
      </c>
      <c r="H157" s="17">
        <v>7</v>
      </c>
      <c r="I157" s="17" t="s">
        <v>212</v>
      </c>
      <c r="J157" s="26">
        <v>0</v>
      </c>
      <c r="K157" s="261">
        <v>15000</v>
      </c>
      <c r="L157" s="26">
        <v>0</v>
      </c>
      <c r="M157" s="27">
        <v>0</v>
      </c>
      <c r="N157" s="85" t="s">
        <v>683</v>
      </c>
      <c r="O157" s="246" t="s">
        <v>224</v>
      </c>
      <c r="P157" s="36" t="s">
        <v>3076</v>
      </c>
    </row>
    <row r="158" spans="1:16" ht="74.25" customHeight="1" x14ac:dyDescent="0.25">
      <c r="A158" s="17">
        <v>3</v>
      </c>
      <c r="B158" s="17" t="s">
        <v>1070</v>
      </c>
      <c r="C158" s="17" t="s">
        <v>4</v>
      </c>
      <c r="D158" s="87" t="s">
        <v>1071</v>
      </c>
      <c r="E158" s="17" t="s">
        <v>14</v>
      </c>
      <c r="F158" s="17" t="s">
        <v>5</v>
      </c>
      <c r="G158" s="17" t="s">
        <v>615</v>
      </c>
      <c r="H158" s="17">
        <v>20</v>
      </c>
      <c r="I158" s="17" t="s">
        <v>212</v>
      </c>
      <c r="J158" s="26">
        <v>0</v>
      </c>
      <c r="K158" s="261">
        <v>15000</v>
      </c>
      <c r="L158" s="26">
        <v>0</v>
      </c>
      <c r="M158" s="27">
        <v>0</v>
      </c>
      <c r="N158" s="85" t="s">
        <v>683</v>
      </c>
      <c r="O158" s="246" t="s">
        <v>223</v>
      </c>
      <c r="P158" s="36" t="s">
        <v>3076</v>
      </c>
    </row>
    <row r="159" spans="1:16" ht="84.75" customHeight="1" x14ac:dyDescent="0.25">
      <c r="A159" s="17">
        <v>4</v>
      </c>
      <c r="B159" s="17" t="s">
        <v>1072</v>
      </c>
      <c r="C159" s="17" t="s">
        <v>4</v>
      </c>
      <c r="D159" s="87" t="s">
        <v>1073</v>
      </c>
      <c r="E159" s="17" t="s">
        <v>1074</v>
      </c>
      <c r="F159" s="17" t="s">
        <v>5</v>
      </c>
      <c r="G159" s="17" t="s">
        <v>615</v>
      </c>
      <c r="H159" s="17">
        <v>19</v>
      </c>
      <c r="I159" s="17" t="s">
        <v>213</v>
      </c>
      <c r="J159" s="110">
        <v>0</v>
      </c>
      <c r="K159" s="88">
        <v>0</v>
      </c>
      <c r="L159" s="259">
        <v>10000</v>
      </c>
      <c r="M159" s="17" t="s">
        <v>1075</v>
      </c>
      <c r="N159" s="17" t="s">
        <v>1076</v>
      </c>
      <c r="O159" s="241" t="s">
        <v>226</v>
      </c>
      <c r="P159" s="36" t="s">
        <v>3076</v>
      </c>
    </row>
    <row r="160" spans="1:16" ht="65.25" customHeight="1" x14ac:dyDescent="0.25">
      <c r="A160" s="17">
        <v>5</v>
      </c>
      <c r="B160" s="17" t="s">
        <v>1077</v>
      </c>
      <c r="C160" s="17" t="s">
        <v>4</v>
      </c>
      <c r="D160" s="87" t="s">
        <v>1078</v>
      </c>
      <c r="E160" s="17" t="s">
        <v>391</v>
      </c>
      <c r="F160" s="17" t="s">
        <v>5</v>
      </c>
      <c r="G160" s="17" t="s">
        <v>615</v>
      </c>
      <c r="H160" s="17">
        <v>18</v>
      </c>
      <c r="I160" s="17" t="s">
        <v>213</v>
      </c>
      <c r="J160" s="260">
        <v>15000</v>
      </c>
      <c r="K160" s="88">
        <v>0</v>
      </c>
      <c r="L160" s="26">
        <v>0</v>
      </c>
      <c r="M160" s="27">
        <v>0</v>
      </c>
      <c r="N160" s="85" t="s">
        <v>683</v>
      </c>
      <c r="O160" s="241" t="s">
        <v>225</v>
      </c>
      <c r="P160" s="36" t="s">
        <v>3076</v>
      </c>
    </row>
    <row r="161" spans="1:16" ht="101.25" customHeight="1" x14ac:dyDescent="0.25">
      <c r="A161" s="17">
        <v>6</v>
      </c>
      <c r="B161" s="17" t="s">
        <v>1079</v>
      </c>
      <c r="C161" s="17" t="s">
        <v>4</v>
      </c>
      <c r="D161" s="87" t="s">
        <v>1080</v>
      </c>
      <c r="E161" s="17" t="s">
        <v>1081</v>
      </c>
      <c r="F161" s="17" t="s">
        <v>5</v>
      </c>
      <c r="G161" s="17" t="s">
        <v>615</v>
      </c>
      <c r="H161" s="17">
        <v>9</v>
      </c>
      <c r="I161" s="17" t="s">
        <v>213</v>
      </c>
      <c r="J161" s="260">
        <v>15000</v>
      </c>
      <c r="K161" s="88">
        <v>0</v>
      </c>
      <c r="L161" s="26">
        <v>0</v>
      </c>
      <c r="M161" s="17" t="s">
        <v>1082</v>
      </c>
      <c r="N161" s="85" t="s">
        <v>683</v>
      </c>
      <c r="O161" s="241" t="s">
        <v>225</v>
      </c>
      <c r="P161" s="36" t="s">
        <v>3076</v>
      </c>
    </row>
    <row r="162" spans="1:16" ht="24" customHeight="1" x14ac:dyDescent="0.25">
      <c r="A162" s="85"/>
      <c r="B162" s="272" t="s">
        <v>1083</v>
      </c>
      <c r="C162" s="273"/>
      <c r="D162" s="273"/>
      <c r="E162" s="273"/>
      <c r="F162" s="273"/>
      <c r="G162" s="273"/>
      <c r="H162" s="273"/>
      <c r="I162" s="274"/>
      <c r="J162" s="91">
        <f>SUM(J163)</f>
        <v>0</v>
      </c>
      <c r="K162" s="92">
        <f t="shared" ref="K162:L162" si="8">SUM(K163)</f>
        <v>15000</v>
      </c>
      <c r="L162" s="91">
        <f t="shared" si="8"/>
        <v>0</v>
      </c>
      <c r="M162" s="93"/>
      <c r="N162" s="90"/>
      <c r="O162" s="198"/>
      <c r="P162" s="198"/>
    </row>
    <row r="163" spans="1:16" ht="90.75" customHeight="1" x14ac:dyDescent="0.25">
      <c r="A163" s="17">
        <v>1</v>
      </c>
      <c r="B163" s="87" t="s">
        <v>1084</v>
      </c>
      <c r="C163" s="17" t="s">
        <v>4</v>
      </c>
      <c r="D163" s="87" t="s">
        <v>1085</v>
      </c>
      <c r="E163" s="17" t="s">
        <v>362</v>
      </c>
      <c r="F163" s="17" t="s">
        <v>5</v>
      </c>
      <c r="G163" s="17" t="s">
        <v>615</v>
      </c>
      <c r="H163" s="17">
        <v>48</v>
      </c>
      <c r="I163" s="17" t="s">
        <v>212</v>
      </c>
      <c r="J163" s="26">
        <v>0</v>
      </c>
      <c r="K163" s="261">
        <v>15000</v>
      </c>
      <c r="L163" s="26">
        <v>0</v>
      </c>
      <c r="M163" s="17" t="s">
        <v>794</v>
      </c>
      <c r="N163" s="85" t="s">
        <v>683</v>
      </c>
      <c r="O163" s="241" t="s">
        <v>223</v>
      </c>
      <c r="P163" s="36" t="s">
        <v>3076</v>
      </c>
    </row>
    <row r="164" spans="1:16" ht="33" customHeight="1" x14ac:dyDescent="0.25">
      <c r="A164" s="85"/>
      <c r="B164" s="272" t="s">
        <v>1086</v>
      </c>
      <c r="C164" s="273"/>
      <c r="D164" s="273"/>
      <c r="E164" s="273"/>
      <c r="F164" s="273"/>
      <c r="G164" s="273"/>
      <c r="H164" s="273"/>
      <c r="I164" s="274"/>
      <c r="J164" s="108">
        <f>SUM(J165:J174)</f>
        <v>16000</v>
      </c>
      <c r="K164" s="109">
        <f t="shared" ref="K164:L164" si="9">SUM(K165:K174)</f>
        <v>75000</v>
      </c>
      <c r="L164" s="108">
        <f t="shared" si="9"/>
        <v>30000</v>
      </c>
      <c r="M164" s="93"/>
      <c r="N164" s="90"/>
      <c r="O164" s="198"/>
      <c r="P164" s="249"/>
    </row>
    <row r="165" spans="1:16" ht="78.75" customHeight="1" x14ac:dyDescent="0.25">
      <c r="A165" s="17">
        <v>1</v>
      </c>
      <c r="B165" s="17" t="s">
        <v>1087</v>
      </c>
      <c r="C165" s="17" t="s">
        <v>4</v>
      </c>
      <c r="D165" s="17" t="s">
        <v>1088</v>
      </c>
      <c r="E165" s="17" t="s">
        <v>717</v>
      </c>
      <c r="F165" s="17" t="s">
        <v>7</v>
      </c>
      <c r="G165" s="17" t="s">
        <v>615</v>
      </c>
      <c r="H165" s="17">
        <v>157</v>
      </c>
      <c r="I165" s="17" t="s">
        <v>212</v>
      </c>
      <c r="J165" s="260">
        <v>15000</v>
      </c>
      <c r="K165" s="88">
        <v>0</v>
      </c>
      <c r="L165" s="26">
        <v>0</v>
      </c>
      <c r="M165" s="17" t="s">
        <v>794</v>
      </c>
      <c r="N165" s="17" t="s">
        <v>1089</v>
      </c>
      <c r="O165" s="241" t="s">
        <v>225</v>
      </c>
      <c r="P165" s="36" t="s">
        <v>3076</v>
      </c>
    </row>
    <row r="166" spans="1:16" ht="76.5" customHeight="1" x14ac:dyDescent="0.25">
      <c r="A166" s="17">
        <v>2</v>
      </c>
      <c r="B166" s="17" t="s">
        <v>1090</v>
      </c>
      <c r="C166" s="17" t="s">
        <v>4</v>
      </c>
      <c r="D166" s="17" t="s">
        <v>1091</v>
      </c>
      <c r="E166" s="17" t="s">
        <v>387</v>
      </c>
      <c r="F166" s="17" t="s">
        <v>7</v>
      </c>
      <c r="G166" s="17" t="s">
        <v>615</v>
      </c>
      <c r="H166" s="17">
        <v>114</v>
      </c>
      <c r="I166" s="17" t="s">
        <v>212</v>
      </c>
      <c r="J166" s="26">
        <v>0</v>
      </c>
      <c r="K166" s="261">
        <v>15000</v>
      </c>
      <c r="L166" s="26">
        <v>0</v>
      </c>
      <c r="M166" s="17" t="s">
        <v>1092</v>
      </c>
      <c r="N166" s="85" t="s">
        <v>683</v>
      </c>
      <c r="O166" s="241" t="s">
        <v>223</v>
      </c>
      <c r="P166" s="36" t="s">
        <v>3076</v>
      </c>
    </row>
    <row r="167" spans="1:16" ht="73.5" customHeight="1" x14ac:dyDescent="0.25">
      <c r="A167" s="17">
        <v>3</v>
      </c>
      <c r="B167" s="17" t="s">
        <v>1093</v>
      </c>
      <c r="C167" s="17" t="s">
        <v>4</v>
      </c>
      <c r="D167" s="17" t="s">
        <v>1094</v>
      </c>
      <c r="E167" s="17" t="s">
        <v>446</v>
      </c>
      <c r="F167" s="17" t="s">
        <v>9</v>
      </c>
      <c r="G167" s="17" t="s">
        <v>615</v>
      </c>
      <c r="H167" s="17">
        <v>258</v>
      </c>
      <c r="I167" s="17" t="s">
        <v>212</v>
      </c>
      <c r="J167" s="260">
        <v>1000</v>
      </c>
      <c r="K167" s="88">
        <v>0</v>
      </c>
      <c r="L167" s="26">
        <v>0</v>
      </c>
      <c r="M167" s="17" t="s">
        <v>794</v>
      </c>
      <c r="N167" s="85" t="s">
        <v>155</v>
      </c>
      <c r="O167" s="241" t="s">
        <v>225</v>
      </c>
      <c r="P167" s="36" t="s">
        <v>3076</v>
      </c>
    </row>
    <row r="168" spans="1:16" ht="62.25" customHeight="1" x14ac:dyDescent="0.25">
      <c r="A168" s="17">
        <v>4</v>
      </c>
      <c r="B168" s="17" t="s">
        <v>1095</v>
      </c>
      <c r="C168" s="17" t="s">
        <v>4</v>
      </c>
      <c r="D168" s="17" t="s">
        <v>1096</v>
      </c>
      <c r="E168" s="17" t="s">
        <v>387</v>
      </c>
      <c r="F168" s="17" t="s">
        <v>7</v>
      </c>
      <c r="G168" s="17" t="s">
        <v>615</v>
      </c>
      <c r="H168" s="17">
        <v>115</v>
      </c>
      <c r="I168" s="17" t="s">
        <v>212</v>
      </c>
      <c r="J168" s="26">
        <v>0</v>
      </c>
      <c r="K168" s="261">
        <v>15000</v>
      </c>
      <c r="L168" s="26">
        <v>0</v>
      </c>
      <c r="M168" s="85" t="s">
        <v>794</v>
      </c>
      <c r="N168" s="85" t="s">
        <v>683</v>
      </c>
      <c r="O168" s="241" t="s">
        <v>223</v>
      </c>
      <c r="P168" s="36" t="s">
        <v>3076</v>
      </c>
    </row>
    <row r="169" spans="1:16" ht="59.25" customHeight="1" x14ac:dyDescent="0.25">
      <c r="A169" s="17">
        <v>5</v>
      </c>
      <c r="B169" s="87" t="s">
        <v>1097</v>
      </c>
      <c r="C169" s="17" t="s">
        <v>4</v>
      </c>
      <c r="D169" s="17" t="s">
        <v>1098</v>
      </c>
      <c r="E169" s="17" t="s">
        <v>769</v>
      </c>
      <c r="F169" s="17" t="s">
        <v>7</v>
      </c>
      <c r="G169" s="17" t="s">
        <v>615</v>
      </c>
      <c r="H169" s="17">
        <v>128</v>
      </c>
      <c r="I169" s="17" t="s">
        <v>212</v>
      </c>
      <c r="J169" s="26">
        <v>0</v>
      </c>
      <c r="K169" s="261">
        <v>15000</v>
      </c>
      <c r="L169" s="26">
        <v>0</v>
      </c>
      <c r="M169" s="27">
        <v>0</v>
      </c>
      <c r="N169" s="85" t="s">
        <v>683</v>
      </c>
      <c r="O169" s="241" t="s">
        <v>224</v>
      </c>
      <c r="P169" s="36" t="s">
        <v>3076</v>
      </c>
    </row>
    <row r="170" spans="1:16" ht="73.5" customHeight="1" x14ac:dyDescent="0.25">
      <c r="A170" s="17">
        <v>6</v>
      </c>
      <c r="B170" s="17" t="s">
        <v>1099</v>
      </c>
      <c r="C170" s="17" t="s">
        <v>4</v>
      </c>
      <c r="D170" s="17" t="s">
        <v>1100</v>
      </c>
      <c r="E170" s="17" t="s">
        <v>769</v>
      </c>
      <c r="F170" s="17" t="s">
        <v>7</v>
      </c>
      <c r="G170" s="17" t="s">
        <v>615</v>
      </c>
      <c r="H170" s="17">
        <v>264</v>
      </c>
      <c r="I170" s="17" t="s">
        <v>212</v>
      </c>
      <c r="J170" s="26">
        <v>0</v>
      </c>
      <c r="K170" s="261">
        <v>15000</v>
      </c>
      <c r="L170" s="26">
        <v>0</v>
      </c>
      <c r="M170" s="27">
        <v>0</v>
      </c>
      <c r="N170" s="85" t="s">
        <v>683</v>
      </c>
      <c r="O170" s="241" t="s">
        <v>223</v>
      </c>
      <c r="P170" s="36" t="s">
        <v>3076</v>
      </c>
    </row>
    <row r="171" spans="1:16" ht="81" customHeight="1" x14ac:dyDescent="0.25">
      <c r="A171" s="17">
        <v>7</v>
      </c>
      <c r="B171" s="87" t="s">
        <v>1101</v>
      </c>
      <c r="C171" s="17" t="s">
        <v>4</v>
      </c>
      <c r="D171" s="17" t="s">
        <v>1102</v>
      </c>
      <c r="E171" s="17" t="s">
        <v>1103</v>
      </c>
      <c r="F171" s="17" t="s">
        <v>7</v>
      </c>
      <c r="G171" s="17" t="s">
        <v>615</v>
      </c>
      <c r="H171" s="17">
        <v>41</v>
      </c>
      <c r="I171" s="17" t="s">
        <v>212</v>
      </c>
      <c r="J171" s="26">
        <v>0</v>
      </c>
      <c r="K171" s="88">
        <v>0</v>
      </c>
      <c r="L171" s="260">
        <v>10000</v>
      </c>
      <c r="M171" s="85" t="s">
        <v>960</v>
      </c>
      <c r="N171" s="85" t="s">
        <v>1104</v>
      </c>
      <c r="O171" s="241" t="s">
        <v>226</v>
      </c>
      <c r="P171" s="36" t="s">
        <v>3076</v>
      </c>
    </row>
    <row r="172" spans="1:16" ht="66.75" customHeight="1" x14ac:dyDescent="0.25">
      <c r="A172" s="17">
        <v>8</v>
      </c>
      <c r="B172" s="17" t="s">
        <v>1105</v>
      </c>
      <c r="C172" s="17" t="s">
        <v>4</v>
      </c>
      <c r="D172" s="17" t="s">
        <v>1106</v>
      </c>
      <c r="E172" s="17" t="s">
        <v>876</v>
      </c>
      <c r="F172" s="17" t="s">
        <v>7</v>
      </c>
      <c r="G172" s="17" t="s">
        <v>615</v>
      </c>
      <c r="H172" s="17">
        <v>74</v>
      </c>
      <c r="I172" s="17" t="s">
        <v>213</v>
      </c>
      <c r="J172" s="26">
        <v>0</v>
      </c>
      <c r="K172" s="88">
        <v>0</v>
      </c>
      <c r="L172" s="260">
        <v>10000</v>
      </c>
      <c r="M172" s="27">
        <v>0</v>
      </c>
      <c r="N172" s="85" t="s">
        <v>683</v>
      </c>
      <c r="O172" s="241" t="s">
        <v>226</v>
      </c>
      <c r="P172" s="36" t="s">
        <v>3076</v>
      </c>
    </row>
    <row r="173" spans="1:16" ht="69.75" customHeight="1" x14ac:dyDescent="0.25">
      <c r="A173" s="17">
        <v>9</v>
      </c>
      <c r="B173" s="87" t="s">
        <v>1107</v>
      </c>
      <c r="C173" s="17" t="s">
        <v>4</v>
      </c>
      <c r="D173" s="17" t="s">
        <v>1108</v>
      </c>
      <c r="E173" s="17" t="s">
        <v>1109</v>
      </c>
      <c r="F173" s="17" t="s">
        <v>7</v>
      </c>
      <c r="G173" s="17" t="s">
        <v>615</v>
      </c>
      <c r="H173" s="17">
        <v>78</v>
      </c>
      <c r="I173" s="17" t="s">
        <v>212</v>
      </c>
      <c r="J173" s="26">
        <v>0</v>
      </c>
      <c r="K173" s="261">
        <v>15000</v>
      </c>
      <c r="L173" s="26">
        <v>0</v>
      </c>
      <c r="M173" s="27">
        <v>0</v>
      </c>
      <c r="N173" s="17" t="s">
        <v>1110</v>
      </c>
      <c r="O173" s="241" t="s">
        <v>224</v>
      </c>
      <c r="P173" s="36" t="s">
        <v>3076</v>
      </c>
    </row>
    <row r="174" spans="1:16" ht="121.5" customHeight="1" x14ac:dyDescent="0.25">
      <c r="A174" s="17">
        <v>10</v>
      </c>
      <c r="B174" s="17" t="s">
        <v>1111</v>
      </c>
      <c r="C174" s="17" t="s">
        <v>4</v>
      </c>
      <c r="D174" s="17" t="s">
        <v>1112</v>
      </c>
      <c r="E174" s="17" t="s">
        <v>1113</v>
      </c>
      <c r="F174" s="17" t="s">
        <v>7</v>
      </c>
      <c r="G174" s="17" t="s">
        <v>615</v>
      </c>
      <c r="H174" s="17">
        <v>71</v>
      </c>
      <c r="I174" s="17" t="s">
        <v>212</v>
      </c>
      <c r="J174" s="26">
        <v>0</v>
      </c>
      <c r="K174" s="88">
        <v>0</v>
      </c>
      <c r="L174" s="260">
        <v>10000</v>
      </c>
      <c r="M174" s="17" t="s">
        <v>1114</v>
      </c>
      <c r="N174" s="17" t="s">
        <v>1115</v>
      </c>
      <c r="O174" s="241" t="s">
        <v>226</v>
      </c>
      <c r="P174" s="36" t="s">
        <v>3076</v>
      </c>
    </row>
    <row r="175" spans="1:16" ht="25.5" customHeight="1" x14ac:dyDescent="0.25">
      <c r="A175" s="17"/>
      <c r="B175" s="284" t="s">
        <v>1116</v>
      </c>
      <c r="C175" s="285"/>
      <c r="D175" s="285"/>
      <c r="E175" s="285"/>
      <c r="F175" s="285"/>
      <c r="G175" s="285"/>
      <c r="H175" s="285"/>
      <c r="I175" s="286"/>
      <c r="J175" s="112">
        <f>SUM(J176+J182+J199+J201+J207+J211)</f>
        <v>97000</v>
      </c>
      <c r="K175" s="113">
        <f t="shared" ref="K175:L175" si="10">SUM(K176+K182+K199+K201+K207+K211)</f>
        <v>210000</v>
      </c>
      <c r="L175" s="112">
        <f t="shared" si="10"/>
        <v>130000</v>
      </c>
      <c r="M175" s="84"/>
      <c r="N175" s="114"/>
      <c r="O175" s="247"/>
      <c r="P175" s="114"/>
    </row>
    <row r="176" spans="1:16" ht="16.5" customHeight="1" x14ac:dyDescent="0.25">
      <c r="A176" s="17"/>
      <c r="B176" s="272" t="s">
        <v>611</v>
      </c>
      <c r="C176" s="273"/>
      <c r="D176" s="273"/>
      <c r="E176" s="273"/>
      <c r="F176" s="273"/>
      <c r="G176" s="273"/>
      <c r="H176" s="273"/>
      <c r="I176" s="274"/>
      <c r="J176" s="91">
        <f>SUM(J177:J181)</f>
        <v>0</v>
      </c>
      <c r="K176" s="92">
        <f t="shared" ref="K176:L176" si="11">SUM(K177:K181)</f>
        <v>75000</v>
      </c>
      <c r="L176" s="91">
        <f t="shared" si="11"/>
        <v>0</v>
      </c>
      <c r="M176" s="93"/>
      <c r="N176" s="90"/>
      <c r="O176" s="198"/>
      <c r="P176" s="249"/>
    </row>
    <row r="177" spans="1:16" ht="55.5" customHeight="1" x14ac:dyDescent="0.25">
      <c r="A177" s="85">
        <v>1</v>
      </c>
      <c r="B177" s="17" t="s">
        <v>1117</v>
      </c>
      <c r="C177" s="17" t="s">
        <v>6</v>
      </c>
      <c r="D177" s="85" t="s">
        <v>1118</v>
      </c>
      <c r="E177" s="17" t="s">
        <v>1119</v>
      </c>
      <c r="F177" s="17" t="s">
        <v>7</v>
      </c>
      <c r="G177" s="17" t="s">
        <v>615</v>
      </c>
      <c r="H177" s="17">
        <v>60</v>
      </c>
      <c r="I177" s="17" t="s">
        <v>212</v>
      </c>
      <c r="J177" s="26">
        <v>0</v>
      </c>
      <c r="K177" s="261">
        <v>15000</v>
      </c>
      <c r="L177" s="26">
        <v>0</v>
      </c>
      <c r="M177" s="17" t="s">
        <v>1120</v>
      </c>
      <c r="N177" s="17" t="s">
        <v>998</v>
      </c>
      <c r="O177" s="241" t="s">
        <v>224</v>
      </c>
      <c r="P177" s="36" t="s">
        <v>3076</v>
      </c>
    </row>
    <row r="178" spans="1:16" ht="60" customHeight="1" x14ac:dyDescent="0.25">
      <c r="A178" s="17">
        <v>2</v>
      </c>
      <c r="B178" s="17" t="s">
        <v>1121</v>
      </c>
      <c r="C178" s="17" t="s">
        <v>6</v>
      </c>
      <c r="D178" s="85" t="s">
        <v>1122</v>
      </c>
      <c r="E178" s="17" t="s">
        <v>1123</v>
      </c>
      <c r="F178" s="17" t="s">
        <v>5</v>
      </c>
      <c r="G178" s="17" t="s">
        <v>615</v>
      </c>
      <c r="H178" s="17">
        <v>5</v>
      </c>
      <c r="I178" s="17" t="s">
        <v>213</v>
      </c>
      <c r="J178" s="26">
        <v>0</v>
      </c>
      <c r="K178" s="261">
        <v>15000</v>
      </c>
      <c r="L178" s="26">
        <v>0</v>
      </c>
      <c r="M178" s="27">
        <v>0</v>
      </c>
      <c r="N178" s="17" t="s">
        <v>998</v>
      </c>
      <c r="O178" s="241" t="s">
        <v>223</v>
      </c>
      <c r="P178" s="36" t="s">
        <v>3076</v>
      </c>
    </row>
    <row r="179" spans="1:16" ht="51" customHeight="1" x14ac:dyDescent="0.25">
      <c r="A179" s="85">
        <v>3</v>
      </c>
      <c r="B179" s="17" t="s">
        <v>1124</v>
      </c>
      <c r="C179" s="17" t="s">
        <v>6</v>
      </c>
      <c r="D179" s="85" t="s">
        <v>1125</v>
      </c>
      <c r="E179" s="17" t="s">
        <v>1119</v>
      </c>
      <c r="F179" s="17" t="s">
        <v>5</v>
      </c>
      <c r="G179" s="17" t="s">
        <v>615</v>
      </c>
      <c r="H179" s="17">
        <v>3</v>
      </c>
      <c r="I179" s="17" t="s">
        <v>212</v>
      </c>
      <c r="J179" s="26">
        <v>0</v>
      </c>
      <c r="K179" s="261">
        <v>15000</v>
      </c>
      <c r="L179" s="26">
        <v>0</v>
      </c>
      <c r="M179" s="27">
        <v>0</v>
      </c>
      <c r="N179" s="17" t="s">
        <v>998</v>
      </c>
      <c r="O179" s="241" t="s">
        <v>223</v>
      </c>
      <c r="P179" s="36" t="s">
        <v>3076</v>
      </c>
    </row>
    <row r="180" spans="1:16" ht="50.25" customHeight="1" x14ac:dyDescent="0.25">
      <c r="A180" s="17">
        <v>4</v>
      </c>
      <c r="B180" s="17" t="s">
        <v>1126</v>
      </c>
      <c r="C180" s="17" t="s">
        <v>6</v>
      </c>
      <c r="D180" s="85" t="s">
        <v>1127</v>
      </c>
      <c r="E180" s="17" t="s">
        <v>12</v>
      </c>
      <c r="F180" s="17" t="s">
        <v>5</v>
      </c>
      <c r="G180" s="17" t="s">
        <v>615</v>
      </c>
      <c r="H180" s="17">
        <v>3</v>
      </c>
      <c r="I180" s="17" t="s">
        <v>213</v>
      </c>
      <c r="J180" s="26">
        <v>0</v>
      </c>
      <c r="K180" s="261">
        <v>15000</v>
      </c>
      <c r="L180" s="26">
        <v>0</v>
      </c>
      <c r="M180" s="27">
        <v>0</v>
      </c>
      <c r="N180" s="17" t="s">
        <v>998</v>
      </c>
      <c r="O180" s="241" t="s">
        <v>223</v>
      </c>
      <c r="P180" s="36" t="s">
        <v>3076</v>
      </c>
    </row>
    <row r="181" spans="1:16" ht="48.75" customHeight="1" x14ac:dyDescent="0.25">
      <c r="A181" s="85">
        <v>5</v>
      </c>
      <c r="B181" s="17" t="s">
        <v>1128</v>
      </c>
      <c r="C181" s="17" t="s">
        <v>6</v>
      </c>
      <c r="D181" s="85" t="s">
        <v>1129</v>
      </c>
      <c r="E181" s="17" t="s">
        <v>618</v>
      </c>
      <c r="F181" s="17" t="s">
        <v>5</v>
      </c>
      <c r="G181" s="17" t="s">
        <v>615</v>
      </c>
      <c r="H181" s="17">
        <v>4</v>
      </c>
      <c r="I181" s="17" t="s">
        <v>213</v>
      </c>
      <c r="J181" s="26">
        <v>0</v>
      </c>
      <c r="K181" s="261">
        <v>15000</v>
      </c>
      <c r="L181" s="26">
        <v>0</v>
      </c>
      <c r="M181" s="27">
        <v>0</v>
      </c>
      <c r="N181" s="17" t="s">
        <v>998</v>
      </c>
      <c r="O181" s="241" t="s">
        <v>224</v>
      </c>
      <c r="P181" s="36" t="s">
        <v>3076</v>
      </c>
    </row>
    <row r="182" spans="1:16" ht="22.5" customHeight="1" x14ac:dyDescent="0.25">
      <c r="A182" s="17"/>
      <c r="B182" s="272" t="s">
        <v>641</v>
      </c>
      <c r="C182" s="273"/>
      <c r="D182" s="273"/>
      <c r="E182" s="273"/>
      <c r="F182" s="273"/>
      <c r="G182" s="273"/>
      <c r="H182" s="273"/>
      <c r="I182" s="274"/>
      <c r="J182" s="91">
        <f>SUM(J183:J198)</f>
        <v>48000</v>
      </c>
      <c r="K182" s="92">
        <f t="shared" ref="K182:L182" si="12">SUM(K183:K198)</f>
        <v>90000</v>
      </c>
      <c r="L182" s="91">
        <f t="shared" si="12"/>
        <v>40000</v>
      </c>
      <c r="M182" s="93"/>
      <c r="N182" s="90"/>
      <c r="O182" s="198"/>
      <c r="P182" s="249"/>
    </row>
    <row r="183" spans="1:16" ht="54.75" customHeight="1" x14ac:dyDescent="0.25">
      <c r="A183" s="85">
        <v>1</v>
      </c>
      <c r="B183" s="17" t="s">
        <v>1130</v>
      </c>
      <c r="C183" s="17" t="s">
        <v>6</v>
      </c>
      <c r="D183" s="85" t="s">
        <v>1131</v>
      </c>
      <c r="E183" s="17" t="s">
        <v>665</v>
      </c>
      <c r="F183" s="17" t="s">
        <v>5</v>
      </c>
      <c r="G183" s="17" t="s">
        <v>615</v>
      </c>
      <c r="H183" s="85">
        <v>180</v>
      </c>
      <c r="I183" s="85" t="s">
        <v>1132</v>
      </c>
      <c r="J183" s="26">
        <v>0</v>
      </c>
      <c r="K183" s="111">
        <v>0</v>
      </c>
      <c r="L183" s="259">
        <v>10000</v>
      </c>
      <c r="M183" s="17" t="s">
        <v>1133</v>
      </c>
      <c r="N183" s="17" t="s">
        <v>155</v>
      </c>
      <c r="O183" s="241" t="s">
        <v>226</v>
      </c>
      <c r="P183" s="36" t="s">
        <v>3076</v>
      </c>
    </row>
    <row r="184" spans="1:16" ht="49.5" customHeight="1" x14ac:dyDescent="0.25">
      <c r="A184" s="17">
        <v>2</v>
      </c>
      <c r="B184" s="17" t="s">
        <v>1134</v>
      </c>
      <c r="C184" s="17" t="s">
        <v>6</v>
      </c>
      <c r="D184" s="85" t="s">
        <v>1135</v>
      </c>
      <c r="E184" s="17" t="s">
        <v>430</v>
      </c>
      <c r="F184" s="17" t="s">
        <v>9</v>
      </c>
      <c r="G184" s="17" t="s">
        <v>615</v>
      </c>
      <c r="H184" s="85">
        <v>0</v>
      </c>
      <c r="I184" s="17" t="s">
        <v>213</v>
      </c>
      <c r="J184" s="260">
        <v>1000</v>
      </c>
      <c r="K184" s="88">
        <v>0</v>
      </c>
      <c r="L184" s="26">
        <v>0</v>
      </c>
      <c r="M184" s="17" t="s">
        <v>1136</v>
      </c>
      <c r="N184" s="17" t="s">
        <v>154</v>
      </c>
      <c r="O184" s="241" t="s">
        <v>227</v>
      </c>
      <c r="P184" s="36" t="s">
        <v>3076</v>
      </c>
    </row>
    <row r="185" spans="1:16" ht="66" customHeight="1" x14ac:dyDescent="0.25">
      <c r="A185" s="85">
        <v>3</v>
      </c>
      <c r="B185" s="17" t="s">
        <v>1137</v>
      </c>
      <c r="C185" s="17" t="s">
        <v>6</v>
      </c>
      <c r="D185" s="85" t="s">
        <v>1138</v>
      </c>
      <c r="E185" s="17" t="s">
        <v>810</v>
      </c>
      <c r="F185" s="17" t="s">
        <v>5</v>
      </c>
      <c r="G185" s="17" t="s">
        <v>615</v>
      </c>
      <c r="H185" s="85">
        <v>70</v>
      </c>
      <c r="I185" s="85" t="s">
        <v>1139</v>
      </c>
      <c r="J185" s="26">
        <v>0</v>
      </c>
      <c r="K185" s="88">
        <v>0</v>
      </c>
      <c r="L185" s="259">
        <v>10000</v>
      </c>
      <c r="M185" s="17" t="s">
        <v>691</v>
      </c>
      <c r="N185" s="17" t="s">
        <v>155</v>
      </c>
      <c r="O185" s="241" t="s">
        <v>226</v>
      </c>
      <c r="P185" s="36" t="s">
        <v>3076</v>
      </c>
    </row>
    <row r="186" spans="1:16" ht="53.25" customHeight="1" x14ac:dyDescent="0.25">
      <c r="A186" s="17">
        <v>4</v>
      </c>
      <c r="B186" s="17" t="s">
        <v>1140</v>
      </c>
      <c r="C186" s="17" t="s">
        <v>6</v>
      </c>
      <c r="D186" s="85" t="s">
        <v>1141</v>
      </c>
      <c r="E186" s="17" t="s">
        <v>348</v>
      </c>
      <c r="F186" s="17" t="s">
        <v>5</v>
      </c>
      <c r="G186" s="17" t="s">
        <v>615</v>
      </c>
      <c r="H186" s="85">
        <v>0</v>
      </c>
      <c r="I186" s="17" t="s">
        <v>213</v>
      </c>
      <c r="J186" s="26">
        <v>0</v>
      </c>
      <c r="K186" s="261">
        <v>15000</v>
      </c>
      <c r="L186" s="26">
        <v>0</v>
      </c>
      <c r="M186" s="17" t="s">
        <v>1142</v>
      </c>
      <c r="N186" s="17" t="s">
        <v>998</v>
      </c>
      <c r="O186" s="241" t="s">
        <v>223</v>
      </c>
      <c r="P186" s="36" t="s">
        <v>3076</v>
      </c>
    </row>
    <row r="187" spans="1:16" ht="37.5" customHeight="1" x14ac:dyDescent="0.25">
      <c r="A187" s="85">
        <v>5</v>
      </c>
      <c r="B187" s="17" t="s">
        <v>1143</v>
      </c>
      <c r="C187" s="17" t="s">
        <v>6</v>
      </c>
      <c r="D187" s="85" t="s">
        <v>1144</v>
      </c>
      <c r="E187" s="17" t="s">
        <v>769</v>
      </c>
      <c r="F187" s="17" t="s">
        <v>5</v>
      </c>
      <c r="G187" s="17" t="s">
        <v>615</v>
      </c>
      <c r="H187" s="17">
        <v>105</v>
      </c>
      <c r="I187" s="17" t="s">
        <v>212</v>
      </c>
      <c r="J187" s="26">
        <v>0</v>
      </c>
      <c r="K187" s="261">
        <v>15000</v>
      </c>
      <c r="L187" s="26">
        <v>0</v>
      </c>
      <c r="M187" s="17" t="s">
        <v>691</v>
      </c>
      <c r="N187" s="17" t="s">
        <v>998</v>
      </c>
      <c r="O187" s="241" t="s">
        <v>224</v>
      </c>
      <c r="P187" s="36" t="s">
        <v>3076</v>
      </c>
    </row>
    <row r="188" spans="1:16" ht="45" customHeight="1" x14ac:dyDescent="0.25">
      <c r="A188" s="17">
        <v>6</v>
      </c>
      <c r="B188" s="17" t="s">
        <v>1145</v>
      </c>
      <c r="C188" s="17" t="s">
        <v>6</v>
      </c>
      <c r="D188" s="85" t="s">
        <v>1146</v>
      </c>
      <c r="E188" s="17" t="s">
        <v>1147</v>
      </c>
      <c r="F188" s="17" t="s">
        <v>7</v>
      </c>
      <c r="G188" s="17" t="s">
        <v>615</v>
      </c>
      <c r="H188" s="17">
        <v>94</v>
      </c>
      <c r="I188" s="17" t="s">
        <v>212</v>
      </c>
      <c r="J188" s="26">
        <v>0</v>
      </c>
      <c r="K188" s="258">
        <v>15000</v>
      </c>
      <c r="L188" s="26">
        <v>0</v>
      </c>
      <c r="M188" s="17" t="s">
        <v>1136</v>
      </c>
      <c r="N188" s="17" t="s">
        <v>998</v>
      </c>
      <c r="O188" s="241" t="s">
        <v>224</v>
      </c>
      <c r="P188" s="36" t="s">
        <v>3076</v>
      </c>
    </row>
    <row r="189" spans="1:16" ht="43.5" customHeight="1" x14ac:dyDescent="0.25">
      <c r="A189" s="85">
        <v>7</v>
      </c>
      <c r="B189" s="17" t="s">
        <v>1148</v>
      </c>
      <c r="C189" s="17" t="s">
        <v>6</v>
      </c>
      <c r="D189" s="85" t="s">
        <v>1149</v>
      </c>
      <c r="E189" s="17" t="s">
        <v>789</v>
      </c>
      <c r="F189" s="17" t="s">
        <v>7</v>
      </c>
      <c r="G189" s="17" t="s">
        <v>615</v>
      </c>
      <c r="H189" s="17">
        <v>68</v>
      </c>
      <c r="I189" s="17" t="s">
        <v>212</v>
      </c>
      <c r="J189" s="260">
        <v>15000</v>
      </c>
      <c r="K189" s="88">
        <v>0</v>
      </c>
      <c r="L189" s="26">
        <v>0</v>
      </c>
      <c r="M189" s="17" t="s">
        <v>691</v>
      </c>
      <c r="N189" s="17" t="s">
        <v>998</v>
      </c>
      <c r="O189" s="241" t="s">
        <v>227</v>
      </c>
      <c r="P189" s="36" t="s">
        <v>3076</v>
      </c>
    </row>
    <row r="190" spans="1:16" ht="54" customHeight="1" x14ac:dyDescent="0.25">
      <c r="A190" s="17">
        <v>8</v>
      </c>
      <c r="B190" s="17" t="s">
        <v>1150</v>
      </c>
      <c r="C190" s="17" t="s">
        <v>6</v>
      </c>
      <c r="D190" s="85" t="s">
        <v>1151</v>
      </c>
      <c r="E190" s="17" t="s">
        <v>1152</v>
      </c>
      <c r="F190" s="17" t="s">
        <v>5</v>
      </c>
      <c r="G190" s="17" t="s">
        <v>615</v>
      </c>
      <c r="H190" s="85">
        <v>0</v>
      </c>
      <c r="I190" s="17" t="s">
        <v>212</v>
      </c>
      <c r="J190" s="260">
        <v>15000</v>
      </c>
      <c r="K190" s="88">
        <v>0</v>
      </c>
      <c r="L190" s="26">
        <v>0</v>
      </c>
      <c r="M190" s="17" t="s">
        <v>691</v>
      </c>
      <c r="N190" s="17" t="s">
        <v>998</v>
      </c>
      <c r="O190" s="241" t="s">
        <v>225</v>
      </c>
      <c r="P190" s="36" t="s">
        <v>3076</v>
      </c>
    </row>
    <row r="191" spans="1:16" ht="54" customHeight="1" x14ac:dyDescent="0.25">
      <c r="A191" s="85">
        <v>9</v>
      </c>
      <c r="B191" s="17" t="s">
        <v>1153</v>
      </c>
      <c r="C191" s="17" t="s">
        <v>6</v>
      </c>
      <c r="D191" s="85" t="s">
        <v>1154</v>
      </c>
      <c r="E191" s="17" t="s">
        <v>1155</v>
      </c>
      <c r="F191" s="17" t="s">
        <v>5</v>
      </c>
      <c r="G191" s="17" t="s">
        <v>615</v>
      </c>
      <c r="H191" s="17">
        <v>66</v>
      </c>
      <c r="I191" s="17" t="s">
        <v>212</v>
      </c>
      <c r="J191" s="26">
        <v>0</v>
      </c>
      <c r="K191" s="111">
        <v>0</v>
      </c>
      <c r="L191" s="259">
        <v>10000</v>
      </c>
      <c r="M191" s="17" t="s">
        <v>691</v>
      </c>
      <c r="N191" s="17" t="s">
        <v>998</v>
      </c>
      <c r="O191" s="241" t="s">
        <v>226</v>
      </c>
      <c r="P191" s="36" t="s">
        <v>3076</v>
      </c>
    </row>
    <row r="192" spans="1:16" ht="50.25" customHeight="1" x14ac:dyDescent="0.25">
      <c r="A192" s="17">
        <v>10</v>
      </c>
      <c r="B192" s="17" t="s">
        <v>1156</v>
      </c>
      <c r="C192" s="17" t="s">
        <v>6</v>
      </c>
      <c r="D192" s="85" t="s">
        <v>1157</v>
      </c>
      <c r="E192" s="17" t="s">
        <v>727</v>
      </c>
      <c r="F192" s="17" t="s">
        <v>5</v>
      </c>
      <c r="G192" s="17" t="s">
        <v>615</v>
      </c>
      <c r="H192" s="17">
        <v>78</v>
      </c>
      <c r="I192" s="17" t="s">
        <v>212</v>
      </c>
      <c r="J192" s="26">
        <v>0</v>
      </c>
      <c r="K192" s="261">
        <v>15000</v>
      </c>
      <c r="L192" s="26">
        <v>0</v>
      </c>
      <c r="M192" s="17" t="s">
        <v>1136</v>
      </c>
      <c r="N192" s="17" t="s">
        <v>998</v>
      </c>
      <c r="O192" s="241" t="s">
        <v>223</v>
      </c>
      <c r="P192" s="36" t="s">
        <v>3076</v>
      </c>
    </row>
    <row r="193" spans="1:16" ht="35.25" customHeight="1" x14ac:dyDescent="0.25">
      <c r="A193" s="85">
        <v>11</v>
      </c>
      <c r="B193" s="17" t="s">
        <v>1158</v>
      </c>
      <c r="C193" s="17" t="s">
        <v>6</v>
      </c>
      <c r="D193" s="85" t="s">
        <v>1159</v>
      </c>
      <c r="E193" s="17" t="s">
        <v>1160</v>
      </c>
      <c r="F193" s="17" t="s">
        <v>10</v>
      </c>
      <c r="G193" s="17" t="s">
        <v>615</v>
      </c>
      <c r="H193" s="17">
        <v>0</v>
      </c>
      <c r="I193" s="17" t="s">
        <v>212</v>
      </c>
      <c r="J193" s="260">
        <v>1000</v>
      </c>
      <c r="K193" s="88">
        <v>0</v>
      </c>
      <c r="L193" s="26">
        <v>0</v>
      </c>
      <c r="M193" s="17" t="s">
        <v>1136</v>
      </c>
      <c r="N193" s="17" t="s">
        <v>998</v>
      </c>
      <c r="O193" s="241" t="s">
        <v>225</v>
      </c>
      <c r="P193" s="36" t="s">
        <v>3076</v>
      </c>
    </row>
    <row r="194" spans="1:16" ht="39.75" customHeight="1" x14ac:dyDescent="0.25">
      <c r="A194" s="17">
        <v>12</v>
      </c>
      <c r="B194" s="17" t="s">
        <v>1161</v>
      </c>
      <c r="C194" s="17" t="s">
        <v>6</v>
      </c>
      <c r="D194" s="85" t="s">
        <v>1162</v>
      </c>
      <c r="E194" s="17" t="s">
        <v>769</v>
      </c>
      <c r="F194" s="17" t="s">
        <v>9</v>
      </c>
      <c r="G194" s="17" t="s">
        <v>615</v>
      </c>
      <c r="H194" s="17">
        <v>68</v>
      </c>
      <c r="I194" s="17" t="s">
        <v>212</v>
      </c>
      <c r="J194" s="260">
        <v>1000</v>
      </c>
      <c r="K194" s="88">
        <v>0</v>
      </c>
      <c r="L194" s="26">
        <v>0</v>
      </c>
      <c r="M194" s="17" t="s">
        <v>1136</v>
      </c>
      <c r="N194" s="17" t="s">
        <v>998</v>
      </c>
      <c r="O194" s="241" t="s">
        <v>227</v>
      </c>
      <c r="P194" s="36" t="s">
        <v>3076</v>
      </c>
    </row>
    <row r="195" spans="1:16" ht="38.25" customHeight="1" x14ac:dyDescent="0.25">
      <c r="A195" s="85">
        <v>13</v>
      </c>
      <c r="B195" s="17" t="s">
        <v>1163</v>
      </c>
      <c r="C195" s="17" t="s">
        <v>6</v>
      </c>
      <c r="D195" s="85" t="s">
        <v>1164</v>
      </c>
      <c r="E195" s="17" t="s">
        <v>1165</v>
      </c>
      <c r="F195" s="17" t="s">
        <v>5</v>
      </c>
      <c r="G195" s="17" t="s">
        <v>615</v>
      </c>
      <c r="H195" s="17">
        <v>0</v>
      </c>
      <c r="I195" s="17" t="s">
        <v>213</v>
      </c>
      <c r="J195" s="26">
        <v>0</v>
      </c>
      <c r="K195" s="88">
        <v>0</v>
      </c>
      <c r="L195" s="259">
        <v>10000</v>
      </c>
      <c r="M195" s="17" t="s">
        <v>691</v>
      </c>
      <c r="N195" s="17" t="s">
        <v>998</v>
      </c>
      <c r="O195" s="241" t="s">
        <v>226</v>
      </c>
      <c r="P195" s="36" t="s">
        <v>3076</v>
      </c>
    </row>
    <row r="196" spans="1:16" ht="35.25" customHeight="1" x14ac:dyDescent="0.25">
      <c r="A196" s="17">
        <v>14</v>
      </c>
      <c r="B196" s="17" t="s">
        <v>1166</v>
      </c>
      <c r="C196" s="17" t="s">
        <v>6</v>
      </c>
      <c r="D196" s="85" t="s">
        <v>1167</v>
      </c>
      <c r="E196" s="17" t="s">
        <v>665</v>
      </c>
      <c r="F196" s="17" t="s">
        <v>5</v>
      </c>
      <c r="G196" s="17" t="s">
        <v>615</v>
      </c>
      <c r="H196" s="17">
        <v>0</v>
      </c>
      <c r="I196" s="17" t="s">
        <v>213</v>
      </c>
      <c r="J196" s="260">
        <v>15000</v>
      </c>
      <c r="K196" s="88">
        <v>0</v>
      </c>
      <c r="L196" s="26">
        <v>0</v>
      </c>
      <c r="M196" s="17" t="s">
        <v>691</v>
      </c>
      <c r="N196" s="17" t="s">
        <v>998</v>
      </c>
      <c r="O196" s="241" t="s">
        <v>225</v>
      </c>
      <c r="P196" s="36" t="s">
        <v>3076</v>
      </c>
    </row>
    <row r="197" spans="1:16" ht="36" customHeight="1" x14ac:dyDescent="0.25">
      <c r="A197" s="85">
        <v>15</v>
      </c>
      <c r="B197" s="17" t="s">
        <v>1168</v>
      </c>
      <c r="C197" s="17" t="s">
        <v>6</v>
      </c>
      <c r="D197" s="85" t="s">
        <v>1169</v>
      </c>
      <c r="E197" s="17" t="s">
        <v>694</v>
      </c>
      <c r="F197" s="17" t="s">
        <v>5</v>
      </c>
      <c r="G197" s="17" t="s">
        <v>615</v>
      </c>
      <c r="H197" s="17">
        <v>0</v>
      </c>
      <c r="I197" s="17" t="s">
        <v>212</v>
      </c>
      <c r="J197" s="26">
        <v>0</v>
      </c>
      <c r="K197" s="261">
        <v>15000</v>
      </c>
      <c r="L197" s="26">
        <v>0</v>
      </c>
      <c r="M197" s="17" t="s">
        <v>691</v>
      </c>
      <c r="N197" s="17" t="s">
        <v>998</v>
      </c>
      <c r="O197" s="241" t="s">
        <v>223</v>
      </c>
      <c r="P197" s="36" t="s">
        <v>3076</v>
      </c>
    </row>
    <row r="198" spans="1:16" ht="27" x14ac:dyDescent="0.25">
      <c r="A198" s="17">
        <v>16</v>
      </c>
      <c r="B198" s="17" t="s">
        <v>1170</v>
      </c>
      <c r="C198" s="17" t="s">
        <v>6</v>
      </c>
      <c r="D198" s="85" t="s">
        <v>1171</v>
      </c>
      <c r="E198" s="17" t="s">
        <v>549</v>
      </c>
      <c r="F198" s="17" t="s">
        <v>5</v>
      </c>
      <c r="G198" s="17" t="s">
        <v>615</v>
      </c>
      <c r="H198" s="17">
        <v>0</v>
      </c>
      <c r="I198" s="17" t="s">
        <v>212</v>
      </c>
      <c r="J198" s="26">
        <v>0</v>
      </c>
      <c r="K198" s="261">
        <v>15000</v>
      </c>
      <c r="L198" s="26">
        <v>0</v>
      </c>
      <c r="M198" s="17" t="s">
        <v>1172</v>
      </c>
      <c r="N198" s="17" t="s">
        <v>998</v>
      </c>
      <c r="O198" s="241" t="s">
        <v>223</v>
      </c>
      <c r="P198" s="36" t="s">
        <v>3076</v>
      </c>
    </row>
    <row r="199" spans="1:16" ht="22.5" customHeight="1" x14ac:dyDescent="0.25">
      <c r="A199" s="17"/>
      <c r="B199" s="272" t="s">
        <v>1173</v>
      </c>
      <c r="C199" s="273"/>
      <c r="D199" s="273"/>
      <c r="E199" s="273"/>
      <c r="F199" s="273"/>
      <c r="G199" s="273"/>
      <c r="H199" s="273"/>
      <c r="I199" s="274"/>
      <c r="J199" s="91">
        <f>SUM(J200)</f>
        <v>0</v>
      </c>
      <c r="K199" s="92">
        <f t="shared" ref="K199:L199" si="13">SUM(K200)</f>
        <v>0</v>
      </c>
      <c r="L199" s="91">
        <f t="shared" si="13"/>
        <v>10000</v>
      </c>
      <c r="M199" s="91"/>
      <c r="N199" s="92"/>
      <c r="O199" s="198"/>
      <c r="P199" s="249"/>
    </row>
    <row r="200" spans="1:16" ht="53.25" customHeight="1" x14ac:dyDescent="0.25">
      <c r="A200" s="85">
        <v>1</v>
      </c>
      <c r="B200" s="17" t="s">
        <v>1174</v>
      </c>
      <c r="C200" s="17" t="s">
        <v>6</v>
      </c>
      <c r="D200" s="85" t="s">
        <v>1175</v>
      </c>
      <c r="E200" s="17" t="s">
        <v>862</v>
      </c>
      <c r="F200" s="17" t="s">
        <v>7</v>
      </c>
      <c r="G200" s="17" t="s">
        <v>615</v>
      </c>
      <c r="H200" s="85">
        <v>5</v>
      </c>
      <c r="I200" s="17" t="s">
        <v>212</v>
      </c>
      <c r="J200" s="26">
        <v>0</v>
      </c>
      <c r="K200" s="88">
        <v>0</v>
      </c>
      <c r="L200" s="259">
        <v>10000</v>
      </c>
      <c r="M200" s="27">
        <v>0</v>
      </c>
      <c r="N200" s="17" t="s">
        <v>155</v>
      </c>
      <c r="O200" s="241" t="s">
        <v>226</v>
      </c>
      <c r="P200" s="36" t="s">
        <v>3076</v>
      </c>
    </row>
    <row r="201" spans="1:16" ht="22.5" customHeight="1" x14ac:dyDescent="0.25">
      <c r="A201" s="17"/>
      <c r="B201" s="272" t="s">
        <v>1065</v>
      </c>
      <c r="C201" s="273"/>
      <c r="D201" s="273"/>
      <c r="E201" s="273"/>
      <c r="F201" s="273"/>
      <c r="G201" s="273"/>
      <c r="H201" s="273"/>
      <c r="I201" s="274"/>
      <c r="J201" s="91">
        <f>SUM(J202:J206)</f>
        <v>4000</v>
      </c>
      <c r="K201" s="92">
        <f t="shared" ref="K201:L201" si="14">SUM(K202:K206)</f>
        <v>15000</v>
      </c>
      <c r="L201" s="91">
        <f t="shared" si="14"/>
        <v>0</v>
      </c>
      <c r="M201" s="93"/>
      <c r="N201" s="90"/>
      <c r="O201" s="198"/>
      <c r="P201" s="249"/>
    </row>
    <row r="202" spans="1:16" ht="76.5" customHeight="1" x14ac:dyDescent="0.25">
      <c r="A202" s="85">
        <v>1</v>
      </c>
      <c r="B202" s="17" t="s">
        <v>1176</v>
      </c>
      <c r="C202" s="17" t="s">
        <v>6</v>
      </c>
      <c r="D202" s="85" t="s">
        <v>1177</v>
      </c>
      <c r="E202" s="85" t="s">
        <v>16</v>
      </c>
      <c r="F202" s="17" t="s">
        <v>1178</v>
      </c>
      <c r="G202" s="17" t="s">
        <v>615</v>
      </c>
      <c r="H202" s="17">
        <v>39</v>
      </c>
      <c r="I202" s="17" t="s">
        <v>213</v>
      </c>
      <c r="J202" s="26">
        <v>0</v>
      </c>
      <c r="K202" s="261">
        <v>15000</v>
      </c>
      <c r="L202" s="26">
        <v>0</v>
      </c>
      <c r="M202" s="89">
        <v>0</v>
      </c>
      <c r="N202" s="17" t="s">
        <v>154</v>
      </c>
      <c r="O202" s="241" t="s">
        <v>223</v>
      </c>
      <c r="P202" s="36" t="s">
        <v>3076</v>
      </c>
    </row>
    <row r="203" spans="1:16" ht="64.5" customHeight="1" x14ac:dyDescent="0.25">
      <c r="A203" s="17">
        <v>2</v>
      </c>
      <c r="B203" s="17" t="s">
        <v>1179</v>
      </c>
      <c r="C203" s="17" t="s">
        <v>6</v>
      </c>
      <c r="D203" s="85" t="s">
        <v>1180</v>
      </c>
      <c r="E203" s="85" t="s">
        <v>23</v>
      </c>
      <c r="F203" s="17" t="s">
        <v>1181</v>
      </c>
      <c r="G203" s="17" t="s">
        <v>615</v>
      </c>
      <c r="H203" s="17">
        <v>33</v>
      </c>
      <c r="I203" s="17" t="s">
        <v>213</v>
      </c>
      <c r="J203" s="260">
        <v>1000</v>
      </c>
      <c r="K203" s="88">
        <v>0</v>
      </c>
      <c r="L203" s="26">
        <v>0</v>
      </c>
      <c r="M203" s="89">
        <v>0</v>
      </c>
      <c r="N203" s="17" t="s">
        <v>154</v>
      </c>
      <c r="O203" s="241" t="s">
        <v>225</v>
      </c>
      <c r="P203" s="36" t="s">
        <v>3076</v>
      </c>
    </row>
    <row r="204" spans="1:16" ht="69" customHeight="1" x14ac:dyDescent="0.25">
      <c r="A204" s="85">
        <v>3</v>
      </c>
      <c r="B204" s="17" t="s">
        <v>1182</v>
      </c>
      <c r="C204" s="17" t="s">
        <v>6</v>
      </c>
      <c r="D204" s="85" t="s">
        <v>1183</v>
      </c>
      <c r="E204" s="85" t="s">
        <v>11</v>
      </c>
      <c r="F204" s="17" t="s">
        <v>1181</v>
      </c>
      <c r="G204" s="17" t="s">
        <v>615</v>
      </c>
      <c r="H204" s="17">
        <v>42</v>
      </c>
      <c r="I204" s="17" t="s">
        <v>213</v>
      </c>
      <c r="J204" s="260">
        <v>1000</v>
      </c>
      <c r="K204" s="88">
        <v>0</v>
      </c>
      <c r="L204" s="26">
        <v>0</v>
      </c>
      <c r="M204" s="89">
        <v>0</v>
      </c>
      <c r="N204" s="17" t="s">
        <v>154</v>
      </c>
      <c r="O204" s="241" t="s">
        <v>225</v>
      </c>
      <c r="P204" s="36" t="s">
        <v>3076</v>
      </c>
    </row>
    <row r="205" spans="1:16" ht="69.75" customHeight="1" x14ac:dyDescent="0.25">
      <c r="A205" s="17">
        <v>4</v>
      </c>
      <c r="B205" s="17" t="s">
        <v>1184</v>
      </c>
      <c r="C205" s="17" t="s">
        <v>6</v>
      </c>
      <c r="D205" s="85" t="s">
        <v>1185</v>
      </c>
      <c r="E205" s="85" t="s">
        <v>1186</v>
      </c>
      <c r="F205" s="17" t="s">
        <v>1181</v>
      </c>
      <c r="G205" s="17" t="s">
        <v>615</v>
      </c>
      <c r="H205" s="17">
        <v>27</v>
      </c>
      <c r="I205" s="17" t="s">
        <v>213</v>
      </c>
      <c r="J205" s="259">
        <v>1000</v>
      </c>
      <c r="K205" s="111">
        <v>0</v>
      </c>
      <c r="L205" s="26">
        <v>0</v>
      </c>
      <c r="M205" s="89">
        <v>0</v>
      </c>
      <c r="N205" s="17" t="s">
        <v>154</v>
      </c>
      <c r="O205" s="241" t="s">
        <v>223</v>
      </c>
      <c r="P205" s="36" t="s">
        <v>3076</v>
      </c>
    </row>
    <row r="206" spans="1:16" ht="77.25" customHeight="1" x14ac:dyDescent="0.25">
      <c r="A206" s="85">
        <v>5</v>
      </c>
      <c r="B206" s="17" t="s">
        <v>1187</v>
      </c>
      <c r="C206" s="17" t="s">
        <v>6</v>
      </c>
      <c r="D206" s="85" t="s">
        <v>1188</v>
      </c>
      <c r="E206" s="85" t="s">
        <v>26</v>
      </c>
      <c r="F206" s="17" t="s">
        <v>1181</v>
      </c>
      <c r="G206" s="17" t="s">
        <v>615</v>
      </c>
      <c r="H206" s="17">
        <v>30</v>
      </c>
      <c r="I206" s="17" t="s">
        <v>213</v>
      </c>
      <c r="J206" s="259">
        <v>1000</v>
      </c>
      <c r="K206" s="111">
        <v>0</v>
      </c>
      <c r="L206" s="26">
        <v>0</v>
      </c>
      <c r="M206" s="89">
        <v>0</v>
      </c>
      <c r="N206" s="17" t="s">
        <v>154</v>
      </c>
      <c r="O206" s="241" t="s">
        <v>223</v>
      </c>
      <c r="P206" s="36" t="s">
        <v>3076</v>
      </c>
    </row>
    <row r="207" spans="1:16" ht="36.75" customHeight="1" x14ac:dyDescent="0.25">
      <c r="A207" s="17"/>
      <c r="B207" s="272" t="s">
        <v>889</v>
      </c>
      <c r="C207" s="273"/>
      <c r="D207" s="273"/>
      <c r="E207" s="273"/>
      <c r="F207" s="273"/>
      <c r="G207" s="273"/>
      <c r="H207" s="273"/>
      <c r="I207" s="274"/>
      <c r="J207" s="108">
        <f>SUM(J208:J210)</f>
        <v>15000</v>
      </c>
      <c r="K207" s="109">
        <f t="shared" ref="K207:L207" si="15">SUM(K208:K210)</f>
        <v>0</v>
      </c>
      <c r="L207" s="108">
        <f t="shared" si="15"/>
        <v>20000</v>
      </c>
      <c r="M207" s="93"/>
      <c r="N207" s="90"/>
      <c r="O207" s="198"/>
      <c r="P207" s="249"/>
    </row>
    <row r="208" spans="1:16" ht="72.75" customHeight="1" x14ac:dyDescent="0.25">
      <c r="A208" s="85">
        <v>1</v>
      </c>
      <c r="B208" s="17" t="s">
        <v>1189</v>
      </c>
      <c r="C208" s="17" t="s">
        <v>6</v>
      </c>
      <c r="D208" s="85" t="s">
        <v>1190</v>
      </c>
      <c r="E208" s="17" t="s">
        <v>26</v>
      </c>
      <c r="F208" s="17" t="s">
        <v>5</v>
      </c>
      <c r="G208" s="17" t="s">
        <v>615</v>
      </c>
      <c r="H208" s="17" t="s">
        <v>1191</v>
      </c>
      <c r="I208" s="17" t="s">
        <v>212</v>
      </c>
      <c r="J208" s="260">
        <v>15000</v>
      </c>
      <c r="K208" s="88">
        <v>0</v>
      </c>
      <c r="L208" s="26">
        <v>0</v>
      </c>
      <c r="M208" s="27" t="s">
        <v>1192</v>
      </c>
      <c r="N208" s="17" t="s">
        <v>998</v>
      </c>
      <c r="O208" s="241" t="s">
        <v>225</v>
      </c>
      <c r="P208" s="36" t="s">
        <v>3076</v>
      </c>
    </row>
    <row r="209" spans="1:16" ht="55.5" customHeight="1" x14ac:dyDescent="0.25">
      <c r="A209" s="17">
        <v>2</v>
      </c>
      <c r="B209" s="17" t="s">
        <v>1193</v>
      </c>
      <c r="C209" s="17" t="s">
        <v>6</v>
      </c>
      <c r="D209" s="85" t="s">
        <v>1194</v>
      </c>
      <c r="E209" s="17" t="s">
        <v>1195</v>
      </c>
      <c r="F209" s="17" t="s">
        <v>7</v>
      </c>
      <c r="G209" s="17" t="s">
        <v>615</v>
      </c>
      <c r="H209" s="17" t="s">
        <v>1196</v>
      </c>
      <c r="I209" s="17">
        <v>0</v>
      </c>
      <c r="J209" s="26">
        <v>0</v>
      </c>
      <c r="K209" s="88">
        <v>0</v>
      </c>
      <c r="L209" s="260">
        <v>10000</v>
      </c>
      <c r="M209" s="27" t="s">
        <v>1192</v>
      </c>
      <c r="N209" s="17" t="s">
        <v>998</v>
      </c>
      <c r="O209" s="241" t="s">
        <v>226</v>
      </c>
      <c r="P209" s="36" t="s">
        <v>3076</v>
      </c>
    </row>
    <row r="210" spans="1:16" ht="62.25" customHeight="1" x14ac:dyDescent="0.25">
      <c r="A210" s="85">
        <v>3</v>
      </c>
      <c r="B210" s="17" t="s">
        <v>1197</v>
      </c>
      <c r="C210" s="17" t="s">
        <v>6</v>
      </c>
      <c r="D210" s="85" t="s">
        <v>1198</v>
      </c>
      <c r="E210" s="17" t="s">
        <v>1199</v>
      </c>
      <c r="F210" s="17" t="s">
        <v>7</v>
      </c>
      <c r="G210" s="17" t="s">
        <v>615</v>
      </c>
      <c r="H210" s="17" t="s">
        <v>1200</v>
      </c>
      <c r="I210" s="17">
        <v>0</v>
      </c>
      <c r="J210" s="26">
        <v>0</v>
      </c>
      <c r="K210" s="88">
        <v>0</v>
      </c>
      <c r="L210" s="260">
        <v>10000</v>
      </c>
      <c r="M210" s="27" t="s">
        <v>1192</v>
      </c>
      <c r="N210" s="17" t="s">
        <v>998</v>
      </c>
      <c r="O210" s="241" t="s">
        <v>226</v>
      </c>
      <c r="P210" s="36" t="s">
        <v>3076</v>
      </c>
    </row>
    <row r="211" spans="1:16" ht="36.75" customHeight="1" x14ac:dyDescent="0.25">
      <c r="A211" s="17"/>
      <c r="B211" s="272" t="s">
        <v>1201</v>
      </c>
      <c r="C211" s="273"/>
      <c r="D211" s="273"/>
      <c r="E211" s="273"/>
      <c r="F211" s="273"/>
      <c r="G211" s="273"/>
      <c r="H211" s="273"/>
      <c r="I211" s="274"/>
      <c r="J211" s="108">
        <f>SUM(J212:J221)</f>
        <v>30000</v>
      </c>
      <c r="K211" s="109">
        <f t="shared" ref="K211:L211" si="16">SUM(K212:K221)</f>
        <v>30000</v>
      </c>
      <c r="L211" s="108">
        <f t="shared" si="16"/>
        <v>60000</v>
      </c>
      <c r="M211" s="93"/>
      <c r="N211" s="90"/>
      <c r="O211" s="198"/>
      <c r="P211" s="249"/>
    </row>
    <row r="212" spans="1:16" ht="46.5" customHeight="1" x14ac:dyDescent="0.25">
      <c r="A212" s="85">
        <v>1</v>
      </c>
      <c r="B212" s="17" t="s">
        <v>1202</v>
      </c>
      <c r="C212" s="17" t="s">
        <v>6</v>
      </c>
      <c r="D212" s="17" t="s">
        <v>1203</v>
      </c>
      <c r="E212" s="17" t="s">
        <v>717</v>
      </c>
      <c r="F212" s="17" t="s">
        <v>5</v>
      </c>
      <c r="G212" s="17" t="s">
        <v>615</v>
      </c>
      <c r="H212" s="17">
        <v>7</v>
      </c>
      <c r="I212" s="17" t="s">
        <v>213</v>
      </c>
      <c r="J212" s="260">
        <v>15000</v>
      </c>
      <c r="K212" s="88">
        <v>0</v>
      </c>
      <c r="L212" s="26">
        <v>0</v>
      </c>
      <c r="M212" s="85" t="s">
        <v>1204</v>
      </c>
      <c r="N212" s="85" t="s">
        <v>998</v>
      </c>
      <c r="O212" s="241" t="s">
        <v>225</v>
      </c>
      <c r="P212" s="36" t="s">
        <v>3076</v>
      </c>
    </row>
    <row r="213" spans="1:16" ht="46.5" customHeight="1" x14ac:dyDescent="0.25">
      <c r="A213" s="17">
        <v>2</v>
      </c>
      <c r="B213" s="17" t="s">
        <v>1205</v>
      </c>
      <c r="C213" s="17" t="s">
        <v>6</v>
      </c>
      <c r="D213" s="17" t="s">
        <v>1206</v>
      </c>
      <c r="E213" s="17" t="s">
        <v>1119</v>
      </c>
      <c r="F213" s="17" t="s">
        <v>5</v>
      </c>
      <c r="G213" s="17" t="s">
        <v>615</v>
      </c>
      <c r="H213" s="17">
        <v>12</v>
      </c>
      <c r="I213" s="17" t="s">
        <v>212</v>
      </c>
      <c r="J213" s="26">
        <v>0</v>
      </c>
      <c r="K213" s="88">
        <v>0</v>
      </c>
      <c r="L213" s="259">
        <v>10000</v>
      </c>
      <c r="M213" s="85" t="s">
        <v>1204</v>
      </c>
      <c r="N213" s="85" t="s">
        <v>1207</v>
      </c>
      <c r="O213" s="241" t="s">
        <v>226</v>
      </c>
      <c r="P213" s="36" t="s">
        <v>3076</v>
      </c>
    </row>
    <row r="214" spans="1:16" ht="46.5" customHeight="1" x14ac:dyDescent="0.25">
      <c r="A214" s="85">
        <v>3</v>
      </c>
      <c r="B214" s="17" t="s">
        <v>1208</v>
      </c>
      <c r="C214" s="17" t="s">
        <v>6</v>
      </c>
      <c r="D214" s="17" t="s">
        <v>1209</v>
      </c>
      <c r="E214" s="17" t="s">
        <v>348</v>
      </c>
      <c r="F214" s="17" t="s">
        <v>5</v>
      </c>
      <c r="G214" s="17" t="s">
        <v>615</v>
      </c>
      <c r="H214" s="17">
        <v>15</v>
      </c>
      <c r="I214" s="17" t="s">
        <v>212</v>
      </c>
      <c r="J214" s="26">
        <v>0</v>
      </c>
      <c r="K214" s="88">
        <v>0</v>
      </c>
      <c r="L214" s="259">
        <v>10000</v>
      </c>
      <c r="M214" s="85" t="s">
        <v>1204</v>
      </c>
      <c r="N214" s="85" t="s">
        <v>1207</v>
      </c>
      <c r="O214" s="241" t="s">
        <v>226</v>
      </c>
      <c r="P214" s="36" t="s">
        <v>3076</v>
      </c>
    </row>
    <row r="215" spans="1:16" ht="46.5" customHeight="1" x14ac:dyDescent="0.25">
      <c r="A215" s="17">
        <v>4</v>
      </c>
      <c r="B215" s="17" t="s">
        <v>1210</v>
      </c>
      <c r="C215" s="17" t="s">
        <v>6</v>
      </c>
      <c r="D215" s="17" t="s">
        <v>1211</v>
      </c>
      <c r="E215" s="17" t="s">
        <v>748</v>
      </c>
      <c r="F215" s="17" t="s">
        <v>5</v>
      </c>
      <c r="G215" s="17" t="s">
        <v>615</v>
      </c>
      <c r="H215" s="17">
        <v>9</v>
      </c>
      <c r="I215" s="17" t="s">
        <v>212</v>
      </c>
      <c r="J215" s="26">
        <v>0</v>
      </c>
      <c r="K215" s="88">
        <v>0</v>
      </c>
      <c r="L215" s="259">
        <v>10000</v>
      </c>
      <c r="M215" s="85" t="s">
        <v>1204</v>
      </c>
      <c r="N215" s="85" t="s">
        <v>1212</v>
      </c>
      <c r="O215" s="241" t="s">
        <v>226</v>
      </c>
      <c r="P215" s="36" t="s">
        <v>3076</v>
      </c>
    </row>
    <row r="216" spans="1:16" ht="46.5" customHeight="1" x14ac:dyDescent="0.25">
      <c r="A216" s="85">
        <v>5</v>
      </c>
      <c r="B216" s="17" t="s">
        <v>1213</v>
      </c>
      <c r="C216" s="17" t="s">
        <v>6</v>
      </c>
      <c r="D216" s="17" t="s">
        <v>1214</v>
      </c>
      <c r="E216" s="17" t="s">
        <v>1215</v>
      </c>
      <c r="F216" s="17" t="s">
        <v>7</v>
      </c>
      <c r="G216" s="17" t="s">
        <v>615</v>
      </c>
      <c r="H216" s="17">
        <v>18</v>
      </c>
      <c r="I216" s="17" t="s">
        <v>212</v>
      </c>
      <c r="J216" s="26">
        <v>0</v>
      </c>
      <c r="K216" s="88">
        <v>0</v>
      </c>
      <c r="L216" s="260">
        <v>10000</v>
      </c>
      <c r="M216" s="85" t="s">
        <v>1204</v>
      </c>
      <c r="N216" s="85" t="s">
        <v>998</v>
      </c>
      <c r="O216" s="241" t="s">
        <v>226</v>
      </c>
      <c r="P216" s="36" t="s">
        <v>3076</v>
      </c>
    </row>
    <row r="217" spans="1:16" ht="46.5" customHeight="1" x14ac:dyDescent="0.25">
      <c r="A217" s="17">
        <v>6</v>
      </c>
      <c r="B217" s="17" t="s">
        <v>1216</v>
      </c>
      <c r="C217" s="17" t="s">
        <v>6</v>
      </c>
      <c r="D217" s="17" t="s">
        <v>1217</v>
      </c>
      <c r="E217" s="17" t="s">
        <v>387</v>
      </c>
      <c r="F217" s="17" t="s">
        <v>7</v>
      </c>
      <c r="G217" s="17" t="s">
        <v>615</v>
      </c>
      <c r="H217" s="17">
        <v>65</v>
      </c>
      <c r="I217" s="17" t="s">
        <v>332</v>
      </c>
      <c r="J217" s="26">
        <v>0</v>
      </c>
      <c r="K217" s="88">
        <v>0</v>
      </c>
      <c r="L217" s="260">
        <v>10000</v>
      </c>
      <c r="M217" s="85" t="s">
        <v>1204</v>
      </c>
      <c r="N217" s="85" t="s">
        <v>998</v>
      </c>
      <c r="O217" s="241" t="s">
        <v>226</v>
      </c>
      <c r="P217" s="36" t="s">
        <v>3076</v>
      </c>
    </row>
    <row r="218" spans="1:16" ht="46.5" customHeight="1" x14ac:dyDescent="0.25">
      <c r="A218" s="85">
        <v>7</v>
      </c>
      <c r="B218" s="17" t="s">
        <v>1218</v>
      </c>
      <c r="C218" s="17" t="s">
        <v>6</v>
      </c>
      <c r="D218" s="17" t="s">
        <v>1219</v>
      </c>
      <c r="E218" s="17" t="s">
        <v>739</v>
      </c>
      <c r="F218" s="17" t="s">
        <v>5</v>
      </c>
      <c r="G218" s="17" t="s">
        <v>615</v>
      </c>
      <c r="H218" s="17">
        <v>8</v>
      </c>
      <c r="I218" s="17" t="s">
        <v>212</v>
      </c>
      <c r="J218" s="26">
        <v>0</v>
      </c>
      <c r="K218" s="261">
        <v>15000</v>
      </c>
      <c r="L218" s="26">
        <v>0</v>
      </c>
      <c r="M218" s="85" t="s">
        <v>1204</v>
      </c>
      <c r="N218" s="85" t="s">
        <v>998</v>
      </c>
      <c r="O218" s="241" t="s">
        <v>223</v>
      </c>
      <c r="P218" s="36" t="s">
        <v>3076</v>
      </c>
    </row>
    <row r="219" spans="1:16" ht="46.5" customHeight="1" x14ac:dyDescent="0.25">
      <c r="A219" s="17">
        <v>8</v>
      </c>
      <c r="B219" s="17" t="s">
        <v>1220</v>
      </c>
      <c r="C219" s="17" t="s">
        <v>6</v>
      </c>
      <c r="D219" s="115" t="s">
        <v>1221</v>
      </c>
      <c r="E219" s="17">
        <v>1981</v>
      </c>
      <c r="F219" s="17" t="s">
        <v>5</v>
      </c>
      <c r="G219" s="17" t="s">
        <v>615</v>
      </c>
      <c r="H219" s="17">
        <v>4</v>
      </c>
      <c r="I219" s="17" t="s">
        <v>213</v>
      </c>
      <c r="J219" s="26">
        <v>0</v>
      </c>
      <c r="K219" s="261">
        <v>15000</v>
      </c>
      <c r="L219" s="26">
        <v>0</v>
      </c>
      <c r="M219" s="85" t="s">
        <v>1204</v>
      </c>
      <c r="N219" s="85" t="s">
        <v>998</v>
      </c>
      <c r="O219" s="241" t="s">
        <v>223</v>
      </c>
      <c r="P219" s="36" t="s">
        <v>3076</v>
      </c>
    </row>
    <row r="220" spans="1:16" ht="46.5" customHeight="1" x14ac:dyDescent="0.25">
      <c r="A220" s="85">
        <v>9</v>
      </c>
      <c r="B220" s="17" t="s">
        <v>1222</v>
      </c>
      <c r="C220" s="17" t="s">
        <v>6</v>
      </c>
      <c r="D220" s="17" t="s">
        <v>1223</v>
      </c>
      <c r="E220" s="17" t="s">
        <v>1224</v>
      </c>
      <c r="F220" s="17" t="s">
        <v>5</v>
      </c>
      <c r="G220" s="17" t="s">
        <v>615</v>
      </c>
      <c r="H220" s="17">
        <v>3</v>
      </c>
      <c r="I220" s="17" t="s">
        <v>213</v>
      </c>
      <c r="J220" s="260">
        <v>15000</v>
      </c>
      <c r="K220" s="88">
        <v>0</v>
      </c>
      <c r="L220" s="26">
        <v>0</v>
      </c>
      <c r="M220" s="85" t="s">
        <v>1204</v>
      </c>
      <c r="N220" s="85" t="s">
        <v>998</v>
      </c>
      <c r="O220" s="241" t="s">
        <v>225</v>
      </c>
      <c r="P220" s="36" t="s">
        <v>3076</v>
      </c>
    </row>
    <row r="221" spans="1:16" ht="45" customHeight="1" x14ac:dyDescent="0.25">
      <c r="A221" s="17">
        <v>10</v>
      </c>
      <c r="B221" s="17" t="s">
        <v>1225</v>
      </c>
      <c r="C221" s="17" t="s">
        <v>6</v>
      </c>
      <c r="D221" s="5" t="s">
        <v>1226</v>
      </c>
      <c r="E221" s="17" t="s">
        <v>1227</v>
      </c>
      <c r="F221" s="17" t="s">
        <v>7</v>
      </c>
      <c r="G221" s="17" t="s">
        <v>615</v>
      </c>
      <c r="H221" s="17">
        <v>16</v>
      </c>
      <c r="I221" s="17" t="s">
        <v>213</v>
      </c>
      <c r="J221" s="26">
        <v>0</v>
      </c>
      <c r="K221" s="88">
        <v>0</v>
      </c>
      <c r="L221" s="260">
        <v>10000</v>
      </c>
      <c r="M221" s="94" t="s">
        <v>1286</v>
      </c>
      <c r="N221" s="85" t="s">
        <v>998</v>
      </c>
      <c r="O221" s="241" t="s">
        <v>226</v>
      </c>
      <c r="P221" s="36" t="s">
        <v>3076</v>
      </c>
    </row>
    <row r="222" spans="1:16" ht="27.75" customHeight="1" x14ac:dyDescent="0.25">
      <c r="A222" s="17"/>
      <c r="B222" s="275" t="s">
        <v>1228</v>
      </c>
      <c r="C222" s="276"/>
      <c r="D222" s="276"/>
      <c r="E222" s="276"/>
      <c r="F222" s="276"/>
      <c r="G222" s="276"/>
      <c r="H222" s="276"/>
      <c r="I222" s="277"/>
      <c r="J222" s="116">
        <f>SUM(J223+J239+J241+J244)</f>
        <v>56000</v>
      </c>
      <c r="K222" s="117">
        <f t="shared" ref="K222:L222" si="17">SUM(K223+K239+K241+K244)</f>
        <v>85000</v>
      </c>
      <c r="L222" s="116">
        <f t="shared" si="17"/>
        <v>136000</v>
      </c>
      <c r="M222" s="118"/>
      <c r="N222" s="119"/>
      <c r="O222" s="248"/>
      <c r="P222" s="120"/>
    </row>
    <row r="223" spans="1:16" ht="22.5" customHeight="1" x14ac:dyDescent="0.25">
      <c r="A223" s="17"/>
      <c r="B223" s="272" t="s">
        <v>641</v>
      </c>
      <c r="C223" s="273"/>
      <c r="D223" s="273"/>
      <c r="E223" s="273"/>
      <c r="F223" s="273"/>
      <c r="G223" s="273"/>
      <c r="H223" s="273"/>
      <c r="I223" s="274"/>
      <c r="J223" s="91">
        <f>SUM(J224:J238)</f>
        <v>56000</v>
      </c>
      <c r="K223" s="92">
        <f t="shared" ref="K223:L223" si="18">SUM(K224:K238)</f>
        <v>51000</v>
      </c>
      <c r="L223" s="91">
        <f t="shared" si="18"/>
        <v>68000</v>
      </c>
      <c r="M223" s="93"/>
      <c r="N223" s="90"/>
      <c r="O223" s="198"/>
      <c r="P223" s="249"/>
    </row>
    <row r="224" spans="1:16" ht="67.5" x14ac:dyDescent="0.25">
      <c r="A224" s="85">
        <v>1</v>
      </c>
      <c r="B224" s="17" t="s">
        <v>1229</v>
      </c>
      <c r="C224" s="17" t="s">
        <v>4</v>
      </c>
      <c r="D224" s="85" t="s">
        <v>1230</v>
      </c>
      <c r="E224" s="85" t="s">
        <v>18</v>
      </c>
      <c r="F224" s="17" t="s">
        <v>5</v>
      </c>
      <c r="G224" s="17" t="s">
        <v>615</v>
      </c>
      <c r="H224" s="17">
        <v>4000</v>
      </c>
      <c r="I224" s="17" t="s">
        <v>1231</v>
      </c>
      <c r="J224" s="26">
        <v>0</v>
      </c>
      <c r="K224" s="88">
        <v>0</v>
      </c>
      <c r="L224" s="260">
        <v>17000</v>
      </c>
      <c r="M224" s="89">
        <v>0</v>
      </c>
      <c r="N224" s="17" t="s">
        <v>155</v>
      </c>
      <c r="O224" s="241" t="s">
        <v>226</v>
      </c>
      <c r="P224" s="36" t="s">
        <v>3076</v>
      </c>
    </row>
    <row r="225" spans="1:16" ht="50.25" customHeight="1" x14ac:dyDescent="0.25">
      <c r="A225" s="17">
        <v>2</v>
      </c>
      <c r="B225" s="17" t="s">
        <v>1232</v>
      </c>
      <c r="C225" s="17" t="s">
        <v>6</v>
      </c>
      <c r="D225" s="85" t="s">
        <v>1233</v>
      </c>
      <c r="E225" s="17" t="s">
        <v>1147</v>
      </c>
      <c r="F225" s="17" t="s">
        <v>10</v>
      </c>
      <c r="G225" s="17" t="s">
        <v>615</v>
      </c>
      <c r="H225" s="17">
        <v>3900</v>
      </c>
      <c r="I225" s="17" t="s">
        <v>213</v>
      </c>
      <c r="J225" s="259">
        <v>1000</v>
      </c>
      <c r="K225" s="88">
        <v>0</v>
      </c>
      <c r="L225" s="110">
        <v>0</v>
      </c>
      <c r="M225" s="89">
        <v>0</v>
      </c>
      <c r="N225" s="17" t="s">
        <v>155</v>
      </c>
      <c r="O225" s="241" t="s">
        <v>226</v>
      </c>
      <c r="P225" s="36" t="s">
        <v>3076</v>
      </c>
    </row>
    <row r="226" spans="1:16" ht="28.5" x14ac:dyDescent="0.25">
      <c r="A226" s="85">
        <v>3</v>
      </c>
      <c r="B226" s="17" t="s">
        <v>1234</v>
      </c>
      <c r="C226" s="17" t="s">
        <v>6</v>
      </c>
      <c r="D226" s="85" t="s">
        <v>1235</v>
      </c>
      <c r="E226" s="17" t="s">
        <v>348</v>
      </c>
      <c r="F226" s="17" t="s">
        <v>9</v>
      </c>
      <c r="G226" s="17" t="s">
        <v>615</v>
      </c>
      <c r="H226" s="17">
        <v>400</v>
      </c>
      <c r="I226" s="17" t="s">
        <v>212</v>
      </c>
      <c r="J226" s="259">
        <v>1000</v>
      </c>
      <c r="K226" s="88">
        <v>0</v>
      </c>
      <c r="L226" s="110">
        <v>0</v>
      </c>
      <c r="M226" s="89">
        <v>0</v>
      </c>
      <c r="N226" s="17" t="s">
        <v>155</v>
      </c>
      <c r="O226" s="241" t="s">
        <v>226</v>
      </c>
      <c r="P226" s="36" t="s">
        <v>3076</v>
      </c>
    </row>
    <row r="227" spans="1:16" ht="28.5" x14ac:dyDescent="0.25">
      <c r="A227" s="17">
        <v>4</v>
      </c>
      <c r="B227" s="17" t="s">
        <v>1236</v>
      </c>
      <c r="C227" s="17" t="s">
        <v>6</v>
      </c>
      <c r="D227" s="85" t="s">
        <v>1237</v>
      </c>
      <c r="E227" s="17" t="s">
        <v>430</v>
      </c>
      <c r="F227" s="17" t="s">
        <v>7</v>
      </c>
      <c r="G227" s="17" t="s">
        <v>615</v>
      </c>
      <c r="H227" s="17">
        <v>600</v>
      </c>
      <c r="I227" s="17" t="s">
        <v>213</v>
      </c>
      <c r="J227" s="26">
        <v>0</v>
      </c>
      <c r="K227" s="88">
        <v>0</v>
      </c>
      <c r="L227" s="260">
        <v>17000</v>
      </c>
      <c r="M227" s="80" t="s">
        <v>1238</v>
      </c>
      <c r="N227" s="17" t="s">
        <v>154</v>
      </c>
      <c r="O227" s="241" t="s">
        <v>226</v>
      </c>
      <c r="P227" s="36" t="s">
        <v>3076</v>
      </c>
    </row>
    <row r="228" spans="1:16" ht="28.5" x14ac:dyDescent="0.25">
      <c r="A228" s="85">
        <v>5</v>
      </c>
      <c r="B228" s="17" t="s">
        <v>1239</v>
      </c>
      <c r="C228" s="17" t="s">
        <v>6</v>
      </c>
      <c r="D228" s="85" t="s">
        <v>1240</v>
      </c>
      <c r="E228" s="17" t="s">
        <v>546</v>
      </c>
      <c r="F228" s="17" t="s">
        <v>7</v>
      </c>
      <c r="G228" s="17" t="s">
        <v>615</v>
      </c>
      <c r="H228" s="17">
        <v>500</v>
      </c>
      <c r="I228" s="17">
        <v>0</v>
      </c>
      <c r="J228" s="26">
        <v>0</v>
      </c>
      <c r="K228" s="88">
        <v>0</v>
      </c>
      <c r="L228" s="260">
        <v>17000</v>
      </c>
      <c r="M228" s="80" t="s">
        <v>1241</v>
      </c>
      <c r="N228" s="17" t="s">
        <v>154</v>
      </c>
      <c r="O228" s="241" t="s">
        <v>226</v>
      </c>
      <c r="P228" s="36" t="s">
        <v>3076</v>
      </c>
    </row>
    <row r="229" spans="1:16" ht="33.75" customHeight="1" x14ac:dyDescent="0.25">
      <c r="A229" s="17">
        <v>6</v>
      </c>
      <c r="B229" s="17" t="s">
        <v>1242</v>
      </c>
      <c r="C229" s="17" t="s">
        <v>6</v>
      </c>
      <c r="D229" s="85" t="s">
        <v>1243</v>
      </c>
      <c r="E229" s="17" t="s">
        <v>430</v>
      </c>
      <c r="F229" s="17" t="s">
        <v>5</v>
      </c>
      <c r="G229" s="17" t="s">
        <v>615</v>
      </c>
      <c r="H229" s="17">
        <v>600</v>
      </c>
      <c r="I229" s="17" t="s">
        <v>213</v>
      </c>
      <c r="J229" s="26">
        <v>0</v>
      </c>
      <c r="K229" s="261">
        <v>17000</v>
      </c>
      <c r="L229" s="18">
        <v>0</v>
      </c>
      <c r="M229" s="80" t="s">
        <v>1238</v>
      </c>
      <c r="N229" s="17" t="s">
        <v>154</v>
      </c>
      <c r="O229" s="241" t="s">
        <v>223</v>
      </c>
      <c r="P229" s="36" t="s">
        <v>3076</v>
      </c>
    </row>
    <row r="230" spans="1:16" ht="28.5" x14ac:dyDescent="0.25">
      <c r="A230" s="85">
        <v>7</v>
      </c>
      <c r="B230" s="17" t="s">
        <v>1244</v>
      </c>
      <c r="C230" s="17" t="s">
        <v>6</v>
      </c>
      <c r="D230" s="85" t="s">
        <v>1245</v>
      </c>
      <c r="E230" s="17" t="s">
        <v>1246</v>
      </c>
      <c r="F230" s="17" t="s">
        <v>9</v>
      </c>
      <c r="G230" s="17" t="s">
        <v>615</v>
      </c>
      <c r="H230" s="17">
        <v>1000</v>
      </c>
      <c r="I230" s="17" t="s">
        <v>213</v>
      </c>
      <c r="J230" s="259">
        <v>1000</v>
      </c>
      <c r="K230" s="88">
        <v>0</v>
      </c>
      <c r="L230" s="110">
        <v>0</v>
      </c>
      <c r="M230" s="80" t="s">
        <v>1238</v>
      </c>
      <c r="N230" s="17" t="s">
        <v>1247</v>
      </c>
      <c r="O230" s="241" t="s">
        <v>226</v>
      </c>
      <c r="P230" s="36" t="s">
        <v>3076</v>
      </c>
    </row>
    <row r="231" spans="1:16" ht="30.75" customHeight="1" x14ac:dyDescent="0.25">
      <c r="A231" s="17">
        <v>8</v>
      </c>
      <c r="B231" s="17" t="s">
        <v>1248</v>
      </c>
      <c r="C231" s="17" t="s">
        <v>6</v>
      </c>
      <c r="D231" s="85" t="s">
        <v>1249</v>
      </c>
      <c r="E231" s="17" t="s">
        <v>387</v>
      </c>
      <c r="F231" s="17" t="s">
        <v>10</v>
      </c>
      <c r="G231" s="17" t="s">
        <v>615</v>
      </c>
      <c r="H231" s="17" t="s">
        <v>1250</v>
      </c>
      <c r="I231" s="17">
        <v>0</v>
      </c>
      <c r="J231" s="259">
        <v>1000</v>
      </c>
      <c r="K231" s="88">
        <v>0</v>
      </c>
      <c r="L231" s="26">
        <v>0</v>
      </c>
      <c r="M231" s="89">
        <v>0</v>
      </c>
      <c r="N231" s="17" t="s">
        <v>154</v>
      </c>
      <c r="O231" s="241" t="s">
        <v>225</v>
      </c>
      <c r="P231" s="36" t="s">
        <v>3076</v>
      </c>
    </row>
    <row r="232" spans="1:16" ht="34.5" customHeight="1" x14ac:dyDescent="0.25">
      <c r="A232" s="85">
        <v>9</v>
      </c>
      <c r="B232" s="17" t="s">
        <v>1251</v>
      </c>
      <c r="C232" s="17" t="s">
        <v>6</v>
      </c>
      <c r="D232" s="85" t="s">
        <v>1252</v>
      </c>
      <c r="E232" s="17" t="s">
        <v>430</v>
      </c>
      <c r="F232" s="17" t="s">
        <v>5</v>
      </c>
      <c r="G232" s="17" t="s">
        <v>615</v>
      </c>
      <c r="H232" s="17">
        <v>300</v>
      </c>
      <c r="I232" s="17" t="s">
        <v>213</v>
      </c>
      <c r="J232" s="26">
        <v>0</v>
      </c>
      <c r="K232" s="261">
        <v>17000</v>
      </c>
      <c r="L232" s="26">
        <v>0</v>
      </c>
      <c r="M232" s="89">
        <v>0</v>
      </c>
      <c r="N232" s="17" t="s">
        <v>154</v>
      </c>
      <c r="O232" s="241" t="s">
        <v>223</v>
      </c>
      <c r="P232" s="36" t="s">
        <v>3076</v>
      </c>
    </row>
    <row r="233" spans="1:16" ht="28.5" x14ac:dyDescent="0.25">
      <c r="A233" s="17">
        <v>10</v>
      </c>
      <c r="B233" s="17" t="s">
        <v>1253</v>
      </c>
      <c r="C233" s="17" t="s">
        <v>6</v>
      </c>
      <c r="D233" s="85" t="s">
        <v>1254</v>
      </c>
      <c r="E233" s="17" t="s">
        <v>546</v>
      </c>
      <c r="F233" s="17" t="s">
        <v>7</v>
      </c>
      <c r="G233" s="17" t="s">
        <v>615</v>
      </c>
      <c r="H233" s="17">
        <v>80</v>
      </c>
      <c r="I233" s="17" t="s">
        <v>213</v>
      </c>
      <c r="J233" s="26">
        <v>0</v>
      </c>
      <c r="K233" s="88">
        <v>0</v>
      </c>
      <c r="L233" s="260">
        <v>17000</v>
      </c>
      <c r="M233" s="80" t="s">
        <v>1238</v>
      </c>
      <c r="N233" s="17" t="s">
        <v>154</v>
      </c>
      <c r="O233" s="241" t="s">
        <v>226</v>
      </c>
      <c r="P233" s="36" t="s">
        <v>3076</v>
      </c>
    </row>
    <row r="234" spans="1:16" ht="33" customHeight="1" x14ac:dyDescent="0.25">
      <c r="A234" s="85">
        <v>11</v>
      </c>
      <c r="B234" s="17" t="s">
        <v>1255</v>
      </c>
      <c r="C234" s="17" t="s">
        <v>6</v>
      </c>
      <c r="D234" s="85" t="s">
        <v>1256</v>
      </c>
      <c r="E234" s="17" t="s">
        <v>1257</v>
      </c>
      <c r="F234" s="17" t="s">
        <v>5</v>
      </c>
      <c r="G234" s="17" t="s">
        <v>615</v>
      </c>
      <c r="H234" s="17">
        <v>200</v>
      </c>
      <c r="I234" s="17" t="s">
        <v>213</v>
      </c>
      <c r="J234" s="26">
        <v>0</v>
      </c>
      <c r="K234" s="261">
        <v>17000</v>
      </c>
      <c r="L234" s="26">
        <v>0</v>
      </c>
      <c r="M234" s="80" t="s">
        <v>1258</v>
      </c>
      <c r="N234" s="17" t="s">
        <v>154</v>
      </c>
      <c r="O234" s="241" t="s">
        <v>224</v>
      </c>
      <c r="P234" s="36" t="s">
        <v>3076</v>
      </c>
    </row>
    <row r="235" spans="1:16" ht="32.25" customHeight="1" x14ac:dyDescent="0.25">
      <c r="A235" s="17">
        <v>12</v>
      </c>
      <c r="B235" s="17" t="s">
        <v>1259</v>
      </c>
      <c r="C235" s="17" t="s">
        <v>6</v>
      </c>
      <c r="D235" s="85" t="s">
        <v>1260</v>
      </c>
      <c r="E235" s="17" t="s">
        <v>584</v>
      </c>
      <c r="F235" s="17" t="s">
        <v>5</v>
      </c>
      <c r="G235" s="17" t="s">
        <v>615</v>
      </c>
      <c r="H235" s="17">
        <v>1340</v>
      </c>
      <c r="I235" s="17" t="s">
        <v>213</v>
      </c>
      <c r="J235" s="260">
        <v>17000</v>
      </c>
      <c r="K235" s="88">
        <v>0</v>
      </c>
      <c r="L235" s="26">
        <v>0</v>
      </c>
      <c r="M235" s="80" t="s">
        <v>1258</v>
      </c>
      <c r="N235" s="17" t="s">
        <v>154</v>
      </c>
      <c r="O235" s="241" t="s">
        <v>225</v>
      </c>
      <c r="P235" s="36" t="s">
        <v>3076</v>
      </c>
    </row>
    <row r="236" spans="1:16" ht="35.25" customHeight="1" x14ac:dyDescent="0.25">
      <c r="A236" s="85">
        <v>13</v>
      </c>
      <c r="B236" s="17" t="s">
        <v>1261</v>
      </c>
      <c r="C236" s="17" t="s">
        <v>6</v>
      </c>
      <c r="D236" s="85" t="s">
        <v>1262</v>
      </c>
      <c r="E236" s="17" t="s">
        <v>549</v>
      </c>
      <c r="F236" s="17" t="s">
        <v>10</v>
      </c>
      <c r="G236" s="17" t="s">
        <v>615</v>
      </c>
      <c r="H236" s="17">
        <v>100</v>
      </c>
      <c r="I236" s="17" t="s">
        <v>212</v>
      </c>
      <c r="J236" s="260">
        <v>1000</v>
      </c>
      <c r="K236" s="88">
        <v>0</v>
      </c>
      <c r="L236" s="26">
        <v>0</v>
      </c>
      <c r="M236" s="89">
        <v>0</v>
      </c>
      <c r="N236" s="17" t="s">
        <v>154</v>
      </c>
      <c r="O236" s="241" t="s">
        <v>225</v>
      </c>
      <c r="P236" s="36" t="s">
        <v>3076</v>
      </c>
    </row>
    <row r="237" spans="1:16" ht="40.5" x14ac:dyDescent="0.25">
      <c r="A237" s="17">
        <v>14</v>
      </c>
      <c r="B237" s="17" t="s">
        <v>1263</v>
      </c>
      <c r="C237" s="17" t="s">
        <v>6</v>
      </c>
      <c r="D237" s="85" t="s">
        <v>1264</v>
      </c>
      <c r="E237" s="17" t="s">
        <v>614</v>
      </c>
      <c r="F237" s="17" t="s">
        <v>7</v>
      </c>
      <c r="G237" s="17" t="s">
        <v>615</v>
      </c>
      <c r="H237" s="17">
        <v>1800</v>
      </c>
      <c r="I237" s="17" t="s">
        <v>213</v>
      </c>
      <c r="J237" s="260">
        <v>17000</v>
      </c>
      <c r="K237" s="88">
        <v>0</v>
      </c>
      <c r="L237" s="26">
        <v>0</v>
      </c>
      <c r="M237" s="80" t="s">
        <v>1258</v>
      </c>
      <c r="N237" s="17" t="s">
        <v>154</v>
      </c>
      <c r="O237" s="241" t="s">
        <v>225</v>
      </c>
      <c r="P237" s="36" t="s">
        <v>3076</v>
      </c>
    </row>
    <row r="238" spans="1:16" ht="40.5" customHeight="1" x14ac:dyDescent="0.25">
      <c r="A238" s="85">
        <v>15</v>
      </c>
      <c r="B238" s="17" t="s">
        <v>1265</v>
      </c>
      <c r="C238" s="17" t="s">
        <v>6</v>
      </c>
      <c r="D238" s="85" t="s">
        <v>1266</v>
      </c>
      <c r="E238" s="17" t="s">
        <v>372</v>
      </c>
      <c r="F238" s="17" t="s">
        <v>5</v>
      </c>
      <c r="G238" s="17" t="s">
        <v>615</v>
      </c>
      <c r="H238" s="17">
        <v>800</v>
      </c>
      <c r="I238" s="17" t="s">
        <v>213</v>
      </c>
      <c r="J238" s="260">
        <v>17000</v>
      </c>
      <c r="K238" s="88">
        <v>0</v>
      </c>
      <c r="L238" s="26">
        <v>0</v>
      </c>
      <c r="M238" s="80" t="s">
        <v>1258</v>
      </c>
      <c r="N238" s="17" t="s">
        <v>1267</v>
      </c>
      <c r="O238" s="241" t="s">
        <v>225</v>
      </c>
      <c r="P238" s="36" t="s">
        <v>3076</v>
      </c>
    </row>
    <row r="239" spans="1:16" ht="21.75" customHeight="1" x14ac:dyDescent="0.25">
      <c r="A239" s="17"/>
      <c r="B239" s="272" t="s">
        <v>1045</v>
      </c>
      <c r="C239" s="273"/>
      <c r="D239" s="273"/>
      <c r="E239" s="273"/>
      <c r="F239" s="273"/>
      <c r="G239" s="273"/>
      <c r="H239" s="273"/>
      <c r="I239" s="274"/>
      <c r="J239" s="91">
        <f>SUM(J240)</f>
        <v>0</v>
      </c>
      <c r="K239" s="92">
        <f t="shared" ref="K239:L239" si="19">SUM(K240)</f>
        <v>0</v>
      </c>
      <c r="L239" s="91">
        <f t="shared" si="19"/>
        <v>17000</v>
      </c>
      <c r="M239" s="93"/>
      <c r="N239" s="90"/>
      <c r="O239" s="198"/>
      <c r="P239" s="249"/>
    </row>
    <row r="240" spans="1:16" ht="72" customHeight="1" x14ac:dyDescent="0.25">
      <c r="A240" s="85">
        <v>1</v>
      </c>
      <c r="B240" s="17" t="s">
        <v>1268</v>
      </c>
      <c r="C240" s="17" t="s">
        <v>6</v>
      </c>
      <c r="D240" s="85" t="s">
        <v>1269</v>
      </c>
      <c r="E240" s="17" t="s">
        <v>11</v>
      </c>
      <c r="F240" s="17" t="s">
        <v>1270</v>
      </c>
      <c r="G240" s="17" t="s">
        <v>615</v>
      </c>
      <c r="H240" s="17">
        <v>600</v>
      </c>
      <c r="I240" s="17" t="s">
        <v>213</v>
      </c>
      <c r="J240" s="26">
        <v>0</v>
      </c>
      <c r="K240" s="88">
        <v>0</v>
      </c>
      <c r="L240" s="260">
        <v>17000</v>
      </c>
      <c r="M240" s="89">
        <v>0</v>
      </c>
      <c r="N240" s="17" t="s">
        <v>1271</v>
      </c>
      <c r="O240" s="241" t="s">
        <v>226</v>
      </c>
      <c r="P240" s="36" t="s">
        <v>3076</v>
      </c>
    </row>
    <row r="241" spans="1:16" ht="22.5" customHeight="1" x14ac:dyDescent="0.25">
      <c r="A241" s="17"/>
      <c r="B241" s="272" t="s">
        <v>1173</v>
      </c>
      <c r="C241" s="273"/>
      <c r="D241" s="273"/>
      <c r="E241" s="273"/>
      <c r="F241" s="273"/>
      <c r="G241" s="273"/>
      <c r="H241" s="273"/>
      <c r="I241" s="274"/>
      <c r="J241" s="91">
        <f>SUM(J242:J243)</f>
        <v>0</v>
      </c>
      <c r="K241" s="92">
        <f t="shared" ref="K241:L241" si="20">SUM(K242:K243)</f>
        <v>0</v>
      </c>
      <c r="L241" s="91">
        <f t="shared" si="20"/>
        <v>34000</v>
      </c>
      <c r="M241" s="93"/>
      <c r="N241" s="90"/>
      <c r="O241" s="198"/>
      <c r="P241" s="249"/>
    </row>
    <row r="242" spans="1:16" ht="59.25" customHeight="1" x14ac:dyDescent="0.25">
      <c r="A242" s="85">
        <v>1</v>
      </c>
      <c r="B242" s="17" t="s">
        <v>1272</v>
      </c>
      <c r="C242" s="17" t="s">
        <v>6</v>
      </c>
      <c r="D242" s="85" t="s">
        <v>1273</v>
      </c>
      <c r="E242" s="85" t="s">
        <v>1274</v>
      </c>
      <c r="F242" s="85" t="s">
        <v>5</v>
      </c>
      <c r="G242" s="17" t="s">
        <v>615</v>
      </c>
      <c r="H242" s="17">
        <v>300</v>
      </c>
      <c r="I242" s="17" t="s">
        <v>213</v>
      </c>
      <c r="J242" s="26">
        <v>0</v>
      </c>
      <c r="K242" s="111">
        <v>0</v>
      </c>
      <c r="L242" s="259">
        <v>17000</v>
      </c>
      <c r="M242" s="17" t="s">
        <v>1258</v>
      </c>
      <c r="N242" s="17" t="s">
        <v>1275</v>
      </c>
      <c r="O242" s="241" t="s">
        <v>226</v>
      </c>
      <c r="P242" s="36" t="s">
        <v>3076</v>
      </c>
    </row>
    <row r="243" spans="1:16" ht="55.5" customHeight="1" x14ac:dyDescent="0.25">
      <c r="A243" s="17">
        <v>2</v>
      </c>
      <c r="B243" s="17" t="s">
        <v>1276</v>
      </c>
      <c r="C243" s="17" t="s">
        <v>6</v>
      </c>
      <c r="D243" s="85" t="s">
        <v>1277</v>
      </c>
      <c r="E243" s="85" t="s">
        <v>1278</v>
      </c>
      <c r="F243" s="85" t="s">
        <v>5</v>
      </c>
      <c r="G243" s="17" t="s">
        <v>615</v>
      </c>
      <c r="H243" s="17">
        <v>400</v>
      </c>
      <c r="I243" s="17" t="s">
        <v>213</v>
      </c>
      <c r="J243" s="26">
        <v>0</v>
      </c>
      <c r="K243" s="111">
        <v>0</v>
      </c>
      <c r="L243" s="259">
        <v>17000</v>
      </c>
      <c r="M243" s="17" t="s">
        <v>1258</v>
      </c>
      <c r="N243" s="17" t="s">
        <v>1279</v>
      </c>
      <c r="O243" s="241" t="s">
        <v>226</v>
      </c>
      <c r="P243" s="36" t="s">
        <v>3076</v>
      </c>
    </row>
    <row r="244" spans="1:16" ht="22.5" customHeight="1" x14ac:dyDescent="0.25">
      <c r="A244" s="17"/>
      <c r="B244" s="272" t="s">
        <v>889</v>
      </c>
      <c r="C244" s="273"/>
      <c r="D244" s="273"/>
      <c r="E244" s="273"/>
      <c r="F244" s="273"/>
      <c r="G244" s="273"/>
      <c r="H244" s="273"/>
      <c r="I244" s="274"/>
      <c r="J244" s="91">
        <f>SUM(J245:J247)</f>
        <v>0</v>
      </c>
      <c r="K244" s="92">
        <f t="shared" ref="K244:L244" si="21">SUM(K245:K247)</f>
        <v>34000</v>
      </c>
      <c r="L244" s="91">
        <f t="shared" si="21"/>
        <v>17000</v>
      </c>
      <c r="M244" s="90"/>
      <c r="N244" s="90"/>
      <c r="O244" s="198"/>
      <c r="P244" s="249"/>
    </row>
    <row r="245" spans="1:16" ht="43.5" customHeight="1" x14ac:dyDescent="0.25">
      <c r="A245" s="85">
        <v>1</v>
      </c>
      <c r="B245" s="17" t="s">
        <v>1280</v>
      </c>
      <c r="C245" s="17" t="s">
        <v>6</v>
      </c>
      <c r="D245" s="85" t="s">
        <v>1281</v>
      </c>
      <c r="E245" s="17" t="s">
        <v>30</v>
      </c>
      <c r="F245" s="17" t="s">
        <v>7</v>
      </c>
      <c r="G245" s="17" t="s">
        <v>615</v>
      </c>
      <c r="H245" s="17">
        <v>500</v>
      </c>
      <c r="I245" s="17" t="s">
        <v>212</v>
      </c>
      <c r="J245" s="26">
        <v>0</v>
      </c>
      <c r="K245" s="261">
        <v>17000</v>
      </c>
      <c r="L245" s="26">
        <v>0</v>
      </c>
      <c r="M245" s="17" t="s">
        <v>1258</v>
      </c>
      <c r="N245" s="17" t="s">
        <v>154</v>
      </c>
      <c r="O245" s="241" t="s">
        <v>223</v>
      </c>
      <c r="P245" s="36" t="s">
        <v>3076</v>
      </c>
    </row>
    <row r="246" spans="1:16" ht="57.75" customHeight="1" x14ac:dyDescent="0.25">
      <c r="A246" s="17">
        <v>2</v>
      </c>
      <c r="B246" s="17" t="s">
        <v>1282</v>
      </c>
      <c r="C246" s="17" t="s">
        <v>6</v>
      </c>
      <c r="D246" s="85" t="s">
        <v>1283</v>
      </c>
      <c r="E246" s="17" t="s">
        <v>24</v>
      </c>
      <c r="F246" s="17" t="s">
        <v>7</v>
      </c>
      <c r="G246" s="17" t="s">
        <v>615</v>
      </c>
      <c r="H246" s="17">
        <v>300</v>
      </c>
      <c r="I246" s="17" t="s">
        <v>213</v>
      </c>
      <c r="J246" s="26">
        <v>0</v>
      </c>
      <c r="K246" s="88">
        <v>0</v>
      </c>
      <c r="L246" s="260">
        <v>17000</v>
      </c>
      <c r="M246" s="17" t="s">
        <v>1258</v>
      </c>
      <c r="N246" s="17" t="s">
        <v>154</v>
      </c>
      <c r="O246" s="241" t="s">
        <v>226</v>
      </c>
      <c r="P246" s="36" t="s">
        <v>3076</v>
      </c>
    </row>
    <row r="247" spans="1:16" ht="87.75" customHeight="1" x14ac:dyDescent="0.25">
      <c r="A247" s="17">
        <v>3</v>
      </c>
      <c r="B247" s="17" t="s">
        <v>1284</v>
      </c>
      <c r="C247" s="17" t="s">
        <v>6</v>
      </c>
      <c r="D247" s="85" t="s">
        <v>1285</v>
      </c>
      <c r="E247" s="17" t="s">
        <v>30</v>
      </c>
      <c r="F247" s="17" t="s">
        <v>7</v>
      </c>
      <c r="G247" s="17" t="s">
        <v>615</v>
      </c>
      <c r="H247" s="17">
        <v>500</v>
      </c>
      <c r="I247" s="17" t="s">
        <v>212</v>
      </c>
      <c r="J247" s="26">
        <v>0</v>
      </c>
      <c r="K247" s="261">
        <v>17000</v>
      </c>
      <c r="L247" s="26">
        <v>0</v>
      </c>
      <c r="M247" s="17" t="s">
        <v>1258</v>
      </c>
      <c r="N247" s="17" t="s">
        <v>154</v>
      </c>
      <c r="O247" s="241" t="s">
        <v>224</v>
      </c>
      <c r="P247" s="36" t="s">
        <v>3076</v>
      </c>
    </row>
    <row r="248" spans="1:16" hidden="1" x14ac:dyDescent="0.25">
      <c r="A248" s="17"/>
    </row>
  </sheetData>
  <mergeCells count="38">
    <mergeCell ref="A2:P3"/>
    <mergeCell ref="P5:P6"/>
    <mergeCell ref="B9:H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L5"/>
    <mergeCell ref="M5:M6"/>
    <mergeCell ref="N5:N6"/>
    <mergeCell ref="O5:O6"/>
    <mergeCell ref="B8:H8"/>
    <mergeCell ref="B182:I182"/>
    <mergeCell ref="B10:H10"/>
    <mergeCell ref="B22:I22"/>
    <mergeCell ref="B71:H71"/>
    <mergeCell ref="B95:I95"/>
    <mergeCell ref="B149:I149"/>
    <mergeCell ref="B153:I153"/>
    <mergeCell ref="B155:I155"/>
    <mergeCell ref="B162:I162"/>
    <mergeCell ref="B164:I164"/>
    <mergeCell ref="B175:I175"/>
    <mergeCell ref="B176:I176"/>
    <mergeCell ref="B239:I239"/>
    <mergeCell ref="B241:I241"/>
    <mergeCell ref="B244:I244"/>
    <mergeCell ref="B199:I199"/>
    <mergeCell ref="B201:I201"/>
    <mergeCell ref="B207:I207"/>
    <mergeCell ref="B211:I211"/>
    <mergeCell ref="B222:I222"/>
    <mergeCell ref="B223:I2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topLeftCell="F1" zoomScaleNormal="100" workbookViewId="0">
      <selection activeCell="R10" sqref="R10"/>
    </sheetView>
  </sheetViews>
  <sheetFormatPr defaultRowHeight="16.5" x14ac:dyDescent="0.25"/>
  <cols>
    <col min="1" max="1" width="5.7109375" style="6" customWidth="1"/>
    <col min="2" max="2" width="33.140625" style="4" customWidth="1"/>
    <col min="3" max="3" width="17.140625" style="4" customWidth="1"/>
    <col min="4" max="4" width="19.42578125" style="4" customWidth="1"/>
    <col min="5" max="5" width="17.5703125" style="4" customWidth="1"/>
    <col min="6" max="6" width="23" style="4" customWidth="1"/>
    <col min="7" max="7" width="19.7109375" style="4" customWidth="1"/>
    <col min="8" max="8" width="24" style="4" customWidth="1"/>
    <col min="9" max="9" width="12" style="4" customWidth="1"/>
    <col min="10" max="10" width="16.5703125" style="4" customWidth="1"/>
    <col min="11" max="11" width="14.85546875" style="4" customWidth="1"/>
    <col min="12" max="12" width="20.85546875" style="3" customWidth="1"/>
    <col min="13" max="13" width="30.7109375" style="4" customWidth="1"/>
    <col min="14" max="14" width="16.42578125" style="4" customWidth="1"/>
    <col min="15" max="15" width="21" style="4" customWidth="1"/>
    <col min="16" max="16" width="19.42578125" style="4" customWidth="1"/>
    <col min="17" max="17" width="9.140625" style="4"/>
    <col min="18" max="18" width="12.42578125" style="4" bestFit="1" customWidth="1"/>
    <col min="19" max="16384" width="9.140625" style="4"/>
  </cols>
  <sheetData>
    <row r="2" spans="1:18" ht="16.5" customHeight="1" x14ac:dyDescent="0.25">
      <c r="A2" s="287" t="s">
        <v>3060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8" ht="36.75" customHeight="1" x14ac:dyDescent="0.2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8" x14ac:dyDescent="0.25">
      <c r="P4" s="222"/>
    </row>
    <row r="5" spans="1:18" ht="104.25" customHeight="1" x14ac:dyDescent="0.25">
      <c r="A5" s="290" t="s">
        <v>0</v>
      </c>
      <c r="B5" s="301" t="s">
        <v>1</v>
      </c>
      <c r="C5" s="288" t="s">
        <v>2</v>
      </c>
      <c r="D5" s="288" t="s">
        <v>208</v>
      </c>
      <c r="E5" s="288" t="s">
        <v>319</v>
      </c>
      <c r="F5" s="288" t="s">
        <v>3</v>
      </c>
      <c r="G5" s="288" t="s">
        <v>138</v>
      </c>
      <c r="H5" s="288" t="s">
        <v>320</v>
      </c>
      <c r="I5" s="288" t="s">
        <v>152</v>
      </c>
      <c r="J5" s="294" t="s">
        <v>3103</v>
      </c>
      <c r="K5" s="295"/>
      <c r="L5" s="296"/>
      <c r="M5" s="288" t="s">
        <v>321</v>
      </c>
      <c r="N5" s="297" t="s">
        <v>3096</v>
      </c>
      <c r="O5" s="299" t="s">
        <v>3100</v>
      </c>
      <c r="P5" s="288" t="s">
        <v>3074</v>
      </c>
    </row>
    <row r="6" spans="1:18" ht="106.5" customHeight="1" x14ac:dyDescent="0.25">
      <c r="A6" s="291"/>
      <c r="B6" s="302"/>
      <c r="C6" s="289"/>
      <c r="D6" s="289"/>
      <c r="E6" s="289"/>
      <c r="F6" s="289"/>
      <c r="G6" s="289"/>
      <c r="H6" s="289"/>
      <c r="I6" s="289"/>
      <c r="J6" s="15" t="s">
        <v>3078</v>
      </c>
      <c r="K6" s="15" t="s">
        <v>3079</v>
      </c>
      <c r="L6" s="15" t="s">
        <v>2427</v>
      </c>
      <c r="M6" s="289"/>
      <c r="N6" s="298"/>
      <c r="O6" s="300"/>
      <c r="P6" s="289"/>
    </row>
    <row r="7" spans="1:18" x14ac:dyDescent="0.25">
      <c r="A7" s="16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237">
        <v>15</v>
      </c>
      <c r="P7" s="17">
        <v>16</v>
      </c>
    </row>
    <row r="8" spans="1:18" ht="21.75" customHeight="1" x14ac:dyDescent="0.25">
      <c r="A8" s="16"/>
      <c r="B8" s="278" t="s">
        <v>322</v>
      </c>
      <c r="C8" s="279"/>
      <c r="D8" s="279"/>
      <c r="E8" s="279"/>
      <c r="F8" s="279"/>
      <c r="G8" s="279"/>
      <c r="H8" s="280"/>
      <c r="I8" s="19"/>
      <c r="J8" s="20">
        <f>SUM(J9)</f>
        <v>85000</v>
      </c>
      <c r="K8" s="20">
        <f t="shared" ref="K8:L8" si="0">SUM(K9)</f>
        <v>68000</v>
      </c>
      <c r="L8" s="20">
        <f t="shared" si="0"/>
        <v>17000</v>
      </c>
      <c r="M8" s="19"/>
      <c r="N8" s="19"/>
      <c r="O8" s="238"/>
      <c r="P8" s="19"/>
      <c r="R8" s="255">
        <f>SUM(J8+K8+L8)</f>
        <v>170000</v>
      </c>
    </row>
    <row r="9" spans="1:18" ht="24.75" customHeight="1" x14ac:dyDescent="0.25">
      <c r="A9" s="16"/>
      <c r="B9" s="275" t="s">
        <v>323</v>
      </c>
      <c r="C9" s="276"/>
      <c r="D9" s="276"/>
      <c r="E9" s="276"/>
      <c r="F9" s="276"/>
      <c r="G9" s="276"/>
      <c r="H9" s="277"/>
      <c r="I9" s="21"/>
      <c r="J9" s="22">
        <f>SUM(J10+J12+J21)</f>
        <v>85000</v>
      </c>
      <c r="K9" s="22">
        <f t="shared" ref="K9:L9" si="1">SUM(K10+K12+K21)</f>
        <v>68000</v>
      </c>
      <c r="L9" s="22">
        <f t="shared" si="1"/>
        <v>17000</v>
      </c>
      <c r="M9" s="21"/>
      <c r="N9" s="21"/>
      <c r="O9" s="243"/>
      <c r="P9" s="21"/>
    </row>
    <row r="10" spans="1:18" ht="18.75" customHeight="1" x14ac:dyDescent="0.25">
      <c r="A10" s="16"/>
      <c r="B10" s="281" t="s">
        <v>324</v>
      </c>
      <c r="C10" s="282"/>
      <c r="D10" s="282"/>
      <c r="E10" s="282"/>
      <c r="F10" s="282"/>
      <c r="G10" s="282"/>
      <c r="H10" s="283"/>
      <c r="I10" s="23"/>
      <c r="J10" s="24">
        <f>SUM(J11)</f>
        <v>17000</v>
      </c>
      <c r="K10" s="24">
        <f t="shared" ref="K10:L10" si="2">SUM(K11)</f>
        <v>0</v>
      </c>
      <c r="L10" s="24">
        <f t="shared" si="2"/>
        <v>0</v>
      </c>
      <c r="M10" s="23"/>
      <c r="N10" s="23"/>
      <c r="O10" s="240"/>
      <c r="P10" s="23"/>
    </row>
    <row r="11" spans="1:18" ht="63.75" customHeight="1" x14ac:dyDescent="0.25">
      <c r="A11" s="16">
        <v>1</v>
      </c>
      <c r="B11" s="18" t="s">
        <v>325</v>
      </c>
      <c r="C11" s="18" t="s">
        <v>4</v>
      </c>
      <c r="D11" s="18" t="s">
        <v>326</v>
      </c>
      <c r="E11" s="18" t="s">
        <v>327</v>
      </c>
      <c r="F11" s="18" t="s">
        <v>5</v>
      </c>
      <c r="G11" s="25" t="s">
        <v>353</v>
      </c>
      <c r="H11" s="18">
        <v>7000</v>
      </c>
      <c r="I11" s="25" t="s">
        <v>328</v>
      </c>
      <c r="J11" s="26">
        <v>17000</v>
      </c>
      <c r="K11" s="26">
        <v>0</v>
      </c>
      <c r="L11" s="26">
        <v>0</v>
      </c>
      <c r="M11" s="27">
        <v>0.6</v>
      </c>
      <c r="N11" s="25" t="s">
        <v>154</v>
      </c>
      <c r="O11" s="241" t="s">
        <v>227</v>
      </c>
      <c r="P11" s="36" t="s">
        <v>3076</v>
      </c>
    </row>
    <row r="12" spans="1:18" ht="23.25" customHeight="1" x14ac:dyDescent="0.25">
      <c r="A12" s="16"/>
      <c r="B12" s="281" t="s">
        <v>329</v>
      </c>
      <c r="C12" s="282"/>
      <c r="D12" s="282"/>
      <c r="E12" s="282"/>
      <c r="F12" s="282"/>
      <c r="G12" s="282"/>
      <c r="H12" s="283"/>
      <c r="I12" s="23"/>
      <c r="J12" s="24">
        <f>SUM(J13:J20)</f>
        <v>68000</v>
      </c>
      <c r="K12" s="24">
        <f t="shared" ref="K12:L12" si="3">SUM(K13:K20)</f>
        <v>51000</v>
      </c>
      <c r="L12" s="24">
        <f t="shared" si="3"/>
        <v>17000</v>
      </c>
      <c r="M12" s="23"/>
      <c r="N12" s="23"/>
      <c r="O12" s="240"/>
      <c r="P12" s="23"/>
    </row>
    <row r="13" spans="1:18" ht="54" x14ac:dyDescent="0.25">
      <c r="A13" s="16">
        <v>1</v>
      </c>
      <c r="B13" s="18" t="s">
        <v>330</v>
      </c>
      <c r="C13" s="18" t="s">
        <v>4</v>
      </c>
      <c r="D13" s="18" t="s">
        <v>331</v>
      </c>
      <c r="E13" s="18" t="s">
        <v>19</v>
      </c>
      <c r="F13" s="18" t="s">
        <v>5</v>
      </c>
      <c r="G13" s="25" t="s">
        <v>353</v>
      </c>
      <c r="H13" s="25">
        <v>14237</v>
      </c>
      <c r="I13" s="25" t="s">
        <v>332</v>
      </c>
      <c r="J13" s="26">
        <v>0</v>
      </c>
      <c r="K13" s="26">
        <v>0</v>
      </c>
      <c r="L13" s="26">
        <v>17000</v>
      </c>
      <c r="M13" s="27">
        <v>0.45</v>
      </c>
      <c r="N13" s="25" t="s">
        <v>155</v>
      </c>
      <c r="O13" s="241" t="s">
        <v>226</v>
      </c>
      <c r="P13" s="36" t="s">
        <v>3076</v>
      </c>
    </row>
    <row r="14" spans="1:18" ht="54" x14ac:dyDescent="0.25">
      <c r="A14" s="16">
        <v>2</v>
      </c>
      <c r="B14" s="18" t="s">
        <v>333</v>
      </c>
      <c r="C14" s="18" t="s">
        <v>4</v>
      </c>
      <c r="D14" s="18" t="s">
        <v>334</v>
      </c>
      <c r="E14" s="18" t="s">
        <v>11</v>
      </c>
      <c r="F14" s="18" t="s">
        <v>5</v>
      </c>
      <c r="G14" s="25" t="s">
        <v>353</v>
      </c>
      <c r="H14" s="25">
        <v>49919</v>
      </c>
      <c r="I14" s="25" t="s">
        <v>191</v>
      </c>
      <c r="J14" s="26">
        <v>17000</v>
      </c>
      <c r="K14" s="26">
        <v>0</v>
      </c>
      <c r="L14" s="26">
        <v>0</v>
      </c>
      <c r="M14" s="27">
        <v>0.1</v>
      </c>
      <c r="N14" s="25" t="s">
        <v>154</v>
      </c>
      <c r="O14" s="241" t="s">
        <v>225</v>
      </c>
      <c r="P14" s="36" t="s">
        <v>3076</v>
      </c>
    </row>
    <row r="15" spans="1:18" ht="54" x14ac:dyDescent="0.25">
      <c r="A15" s="16">
        <v>3</v>
      </c>
      <c r="B15" s="18" t="s">
        <v>335</v>
      </c>
      <c r="C15" s="18" t="s">
        <v>4</v>
      </c>
      <c r="D15" s="18" t="s">
        <v>336</v>
      </c>
      <c r="E15" s="18" t="s">
        <v>41</v>
      </c>
      <c r="F15" s="18" t="s">
        <v>5</v>
      </c>
      <c r="G15" s="25" t="s">
        <v>353</v>
      </c>
      <c r="H15" s="25">
        <v>1474</v>
      </c>
      <c r="I15" s="25" t="s">
        <v>332</v>
      </c>
      <c r="J15" s="26">
        <v>17000</v>
      </c>
      <c r="K15" s="26">
        <v>0</v>
      </c>
      <c r="L15" s="26">
        <v>0</v>
      </c>
      <c r="M15" s="27">
        <v>0.45</v>
      </c>
      <c r="N15" s="25" t="s">
        <v>154</v>
      </c>
      <c r="O15" s="241" t="s">
        <v>225</v>
      </c>
      <c r="P15" s="36" t="s">
        <v>3076</v>
      </c>
    </row>
    <row r="16" spans="1:18" ht="54" x14ac:dyDescent="0.25">
      <c r="A16" s="16">
        <v>4</v>
      </c>
      <c r="B16" s="18" t="s">
        <v>337</v>
      </c>
      <c r="C16" s="18" t="s">
        <v>4</v>
      </c>
      <c r="D16" s="18" t="s">
        <v>336</v>
      </c>
      <c r="E16" s="18" t="s">
        <v>338</v>
      </c>
      <c r="F16" s="18" t="s">
        <v>5</v>
      </c>
      <c r="G16" s="25" t="s">
        <v>353</v>
      </c>
      <c r="H16" s="25">
        <v>19502</v>
      </c>
      <c r="I16" s="25" t="s">
        <v>332</v>
      </c>
      <c r="J16" s="26">
        <v>17000</v>
      </c>
      <c r="K16" s="26">
        <v>0</v>
      </c>
      <c r="L16" s="26">
        <v>0</v>
      </c>
      <c r="M16" s="27">
        <v>0.2</v>
      </c>
      <c r="N16" s="25" t="s">
        <v>154</v>
      </c>
      <c r="O16" s="241" t="s">
        <v>225</v>
      </c>
      <c r="P16" s="36" t="s">
        <v>3076</v>
      </c>
    </row>
    <row r="17" spans="1:16" ht="54" x14ac:dyDescent="0.25">
      <c r="A17" s="16">
        <v>5</v>
      </c>
      <c r="B17" s="18" t="s">
        <v>352</v>
      </c>
      <c r="C17" s="18" t="s">
        <v>4</v>
      </c>
      <c r="D17" s="18" t="s">
        <v>339</v>
      </c>
      <c r="E17" s="18" t="s">
        <v>340</v>
      </c>
      <c r="F17" s="18" t="s">
        <v>5</v>
      </c>
      <c r="G17" s="25" t="s">
        <v>353</v>
      </c>
      <c r="H17" s="25">
        <v>874</v>
      </c>
      <c r="I17" s="18" t="s">
        <v>213</v>
      </c>
      <c r="J17" s="26">
        <v>0</v>
      </c>
      <c r="K17" s="26">
        <v>17000</v>
      </c>
      <c r="L17" s="26">
        <v>0</v>
      </c>
      <c r="M17" s="27">
        <v>0.1</v>
      </c>
      <c r="N17" s="25" t="s">
        <v>154</v>
      </c>
      <c r="O17" s="241" t="s">
        <v>223</v>
      </c>
      <c r="P17" s="36" t="s">
        <v>3076</v>
      </c>
    </row>
    <row r="18" spans="1:16" ht="67.5" x14ac:dyDescent="0.25">
      <c r="A18" s="16">
        <v>6</v>
      </c>
      <c r="B18" s="18" t="s">
        <v>341</v>
      </c>
      <c r="C18" s="18" t="s">
        <v>4</v>
      </c>
      <c r="D18" s="18" t="s">
        <v>342</v>
      </c>
      <c r="E18" s="18" t="s">
        <v>343</v>
      </c>
      <c r="F18" s="18" t="s">
        <v>5</v>
      </c>
      <c r="G18" s="25" t="s">
        <v>353</v>
      </c>
      <c r="H18" s="25">
        <v>14980</v>
      </c>
      <c r="I18" s="25" t="s">
        <v>213</v>
      </c>
      <c r="J18" s="26">
        <v>0</v>
      </c>
      <c r="K18" s="26">
        <v>17000</v>
      </c>
      <c r="L18" s="26">
        <v>0</v>
      </c>
      <c r="M18" s="27">
        <v>0.1</v>
      </c>
      <c r="N18" s="25" t="s">
        <v>154</v>
      </c>
      <c r="O18" s="241" t="s">
        <v>223</v>
      </c>
      <c r="P18" s="36" t="s">
        <v>3076</v>
      </c>
    </row>
    <row r="19" spans="1:16" ht="54" x14ac:dyDescent="0.25">
      <c r="A19" s="16">
        <v>7</v>
      </c>
      <c r="B19" s="18" t="s">
        <v>344</v>
      </c>
      <c r="C19" s="18" t="s">
        <v>4</v>
      </c>
      <c r="D19" s="18" t="s">
        <v>345</v>
      </c>
      <c r="E19" s="18" t="s">
        <v>338</v>
      </c>
      <c r="F19" s="18" t="s">
        <v>5</v>
      </c>
      <c r="G19" s="25" t="s">
        <v>353</v>
      </c>
      <c r="H19" s="25">
        <v>3350</v>
      </c>
      <c r="I19" s="25" t="s">
        <v>213</v>
      </c>
      <c r="J19" s="26">
        <v>17000</v>
      </c>
      <c r="K19" s="26"/>
      <c r="L19" s="26">
        <v>0</v>
      </c>
      <c r="M19" s="27">
        <v>0.1</v>
      </c>
      <c r="N19" s="25" t="s">
        <v>154</v>
      </c>
      <c r="O19" s="241" t="s">
        <v>225</v>
      </c>
      <c r="P19" s="36" t="s">
        <v>3076</v>
      </c>
    </row>
    <row r="20" spans="1:16" ht="54" x14ac:dyDescent="0.25">
      <c r="A20" s="16">
        <v>8</v>
      </c>
      <c r="B20" s="18" t="s">
        <v>346</v>
      </c>
      <c r="C20" s="18" t="s">
        <v>4</v>
      </c>
      <c r="D20" s="18" t="s">
        <v>347</v>
      </c>
      <c r="E20" s="18" t="s">
        <v>348</v>
      </c>
      <c r="F20" s="18" t="s">
        <v>5</v>
      </c>
      <c r="G20" s="25" t="s">
        <v>353</v>
      </c>
      <c r="H20" s="25">
        <v>3000</v>
      </c>
      <c r="I20" s="25" t="s">
        <v>328</v>
      </c>
      <c r="J20" s="26">
        <v>0</v>
      </c>
      <c r="K20" s="26">
        <v>17000</v>
      </c>
      <c r="L20" s="26">
        <v>0</v>
      </c>
      <c r="M20" s="27">
        <v>0.3</v>
      </c>
      <c r="N20" s="25" t="s">
        <v>154</v>
      </c>
      <c r="O20" s="241" t="s">
        <v>224</v>
      </c>
      <c r="P20" s="36" t="s">
        <v>3076</v>
      </c>
    </row>
    <row r="21" spans="1:16" x14ac:dyDescent="0.25">
      <c r="A21" s="16"/>
      <c r="B21" s="281" t="s">
        <v>349</v>
      </c>
      <c r="C21" s="282"/>
      <c r="D21" s="282"/>
      <c r="E21" s="282"/>
      <c r="F21" s="282"/>
      <c r="G21" s="282"/>
      <c r="H21" s="283"/>
      <c r="I21" s="23"/>
      <c r="J21" s="29">
        <f>SUM(J22)</f>
        <v>0</v>
      </c>
      <c r="K21" s="29">
        <f>SUM(K22)</f>
        <v>17000</v>
      </c>
      <c r="L21" s="29">
        <f>SUM(L22)</f>
        <v>0</v>
      </c>
      <c r="M21" s="23"/>
      <c r="N21" s="23"/>
      <c r="O21" s="240"/>
      <c r="P21" s="23"/>
    </row>
    <row r="22" spans="1:16" ht="63.75" customHeight="1" x14ac:dyDescent="0.25">
      <c r="A22" s="16">
        <v>1</v>
      </c>
      <c r="B22" s="18" t="s">
        <v>350</v>
      </c>
      <c r="C22" s="18" t="s">
        <v>4</v>
      </c>
      <c r="D22" s="18" t="s">
        <v>351</v>
      </c>
      <c r="E22" s="18" t="s">
        <v>8</v>
      </c>
      <c r="F22" s="18" t="s">
        <v>5</v>
      </c>
      <c r="G22" s="18" t="s">
        <v>608</v>
      </c>
      <c r="H22" s="18">
        <v>69953</v>
      </c>
      <c r="I22" s="25" t="s">
        <v>191</v>
      </c>
      <c r="J22" s="26">
        <v>0</v>
      </c>
      <c r="K22" s="26">
        <v>17000</v>
      </c>
      <c r="L22" s="26">
        <v>0</v>
      </c>
      <c r="M22" s="27">
        <v>0.5</v>
      </c>
      <c r="N22" s="25" t="s">
        <v>154</v>
      </c>
      <c r="O22" s="241" t="s">
        <v>223</v>
      </c>
      <c r="P22" s="36" t="s">
        <v>3076</v>
      </c>
    </row>
  </sheetData>
  <mergeCells count="20">
    <mergeCell ref="B10:H10"/>
    <mergeCell ref="B12:H12"/>
    <mergeCell ref="B21:H21"/>
    <mergeCell ref="J5:L5"/>
    <mergeCell ref="M5:M6"/>
    <mergeCell ref="B9:H9"/>
    <mergeCell ref="F5:F6"/>
    <mergeCell ref="G5:G6"/>
    <mergeCell ref="H5:H6"/>
    <mergeCell ref="A2:P3"/>
    <mergeCell ref="P5:P6"/>
    <mergeCell ref="N5:N6"/>
    <mergeCell ref="O5:O6"/>
    <mergeCell ref="B8:H8"/>
    <mergeCell ref="I5:I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4"/>
  <sheetViews>
    <sheetView topLeftCell="E1" zoomScale="90" zoomScaleNormal="90" workbookViewId="0">
      <selection activeCell="Q9" sqref="Q9"/>
    </sheetView>
  </sheetViews>
  <sheetFormatPr defaultRowHeight="16.5" x14ac:dyDescent="0.25"/>
  <cols>
    <col min="1" max="1" width="5.5703125" style="5" customWidth="1"/>
    <col min="2" max="2" width="40.28515625" style="3" customWidth="1"/>
    <col min="3" max="3" width="19.7109375" style="2" hidden="1" customWidth="1"/>
    <col min="4" max="4" width="42.7109375" style="2" customWidth="1"/>
    <col min="5" max="5" width="16.42578125" style="2" customWidth="1"/>
    <col min="6" max="6" width="15.7109375" style="2" customWidth="1"/>
    <col min="7" max="7" width="34.5703125" style="4" customWidth="1"/>
    <col min="8" max="8" width="19.5703125" style="4" customWidth="1"/>
    <col min="9" max="9" width="17.28515625" style="4" customWidth="1"/>
    <col min="10" max="10" width="16.28515625" style="3" customWidth="1"/>
    <col min="11" max="11" width="17.5703125" style="3" customWidth="1"/>
    <col min="12" max="12" width="17" style="3" customWidth="1"/>
    <col min="13" max="13" width="32.42578125" style="4" customWidth="1"/>
    <col min="14" max="14" width="23.7109375" style="4" customWidth="1"/>
    <col min="15" max="15" width="21.140625" style="4" customWidth="1"/>
    <col min="16" max="16" width="26.28515625" style="4" customWidth="1"/>
    <col min="17" max="17" width="9.140625" style="4"/>
    <col min="18" max="18" width="13.140625" style="4" bestFit="1" customWidth="1"/>
    <col min="19" max="16384" width="9.140625" style="4"/>
  </cols>
  <sheetData>
    <row r="2" spans="1:18" ht="73.5" customHeight="1" x14ac:dyDescent="0.25">
      <c r="A2" s="287" t="s">
        <v>3061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8" ht="159" customHeight="1" x14ac:dyDescent="0.25">
      <c r="A3" s="290" t="s">
        <v>0</v>
      </c>
      <c r="B3" s="301" t="s">
        <v>1</v>
      </c>
      <c r="C3" s="288" t="s">
        <v>2</v>
      </c>
      <c r="D3" s="288" t="s">
        <v>208</v>
      </c>
      <c r="E3" s="288" t="s">
        <v>319</v>
      </c>
      <c r="F3" s="288" t="s">
        <v>3</v>
      </c>
      <c r="G3" s="288" t="s">
        <v>138</v>
      </c>
      <c r="H3" s="288" t="s">
        <v>320</v>
      </c>
      <c r="I3" s="288" t="s">
        <v>152</v>
      </c>
      <c r="J3" s="294" t="s">
        <v>3102</v>
      </c>
      <c r="K3" s="295"/>
      <c r="L3" s="296"/>
      <c r="M3" s="288" t="s">
        <v>321</v>
      </c>
      <c r="N3" s="297" t="s">
        <v>3096</v>
      </c>
      <c r="O3" s="299" t="s">
        <v>3100</v>
      </c>
      <c r="P3" s="288" t="s">
        <v>3074</v>
      </c>
    </row>
    <row r="4" spans="1:18" ht="60" customHeight="1" x14ac:dyDescent="0.25">
      <c r="A4" s="291"/>
      <c r="B4" s="302"/>
      <c r="C4" s="289"/>
      <c r="D4" s="289"/>
      <c r="E4" s="289"/>
      <c r="F4" s="289"/>
      <c r="G4" s="289"/>
      <c r="H4" s="289"/>
      <c r="I4" s="289"/>
      <c r="J4" s="15" t="s">
        <v>3078</v>
      </c>
      <c r="K4" s="15" t="s">
        <v>3079</v>
      </c>
      <c r="L4" s="15" t="s">
        <v>2427</v>
      </c>
      <c r="M4" s="289"/>
      <c r="N4" s="298"/>
      <c r="O4" s="300"/>
      <c r="P4" s="289"/>
    </row>
    <row r="5" spans="1:18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8">
        <v>10</v>
      </c>
      <c r="K5" s="18">
        <v>11</v>
      </c>
      <c r="L5" s="18">
        <v>12</v>
      </c>
      <c r="M5" s="17">
        <v>13</v>
      </c>
      <c r="N5" s="17">
        <v>14</v>
      </c>
      <c r="O5" s="237">
        <v>15</v>
      </c>
      <c r="P5" s="128">
        <v>16</v>
      </c>
    </row>
    <row r="6" spans="1:18" ht="25.5" customHeight="1" x14ac:dyDescent="0.25">
      <c r="A6" s="17"/>
      <c r="B6" s="278" t="s">
        <v>1288</v>
      </c>
      <c r="C6" s="279"/>
      <c r="D6" s="279"/>
      <c r="E6" s="279"/>
      <c r="F6" s="279"/>
      <c r="G6" s="279"/>
      <c r="H6" s="280"/>
      <c r="I6" s="19"/>
      <c r="J6" s="31">
        <f>SUM(J7+J129+J168)</f>
        <v>810000</v>
      </c>
      <c r="K6" s="31">
        <f t="shared" ref="K6:L6" si="0">SUM(K7+K129+K168)</f>
        <v>1691000</v>
      </c>
      <c r="L6" s="31">
        <f t="shared" si="0"/>
        <v>357000</v>
      </c>
      <c r="M6" s="19"/>
      <c r="N6" s="19"/>
      <c r="O6" s="238"/>
      <c r="P6" s="19"/>
      <c r="R6" s="250">
        <f>SUM(J6+K6+L6)</f>
        <v>2858000</v>
      </c>
    </row>
    <row r="7" spans="1:18" ht="23.25" customHeight="1" x14ac:dyDescent="0.25">
      <c r="A7" s="17"/>
      <c r="B7" s="275" t="s">
        <v>1289</v>
      </c>
      <c r="C7" s="276"/>
      <c r="D7" s="276"/>
      <c r="E7" s="276"/>
      <c r="F7" s="276"/>
      <c r="G7" s="276"/>
      <c r="H7" s="277"/>
      <c r="I7" s="21"/>
      <c r="J7" s="32">
        <f>SUM(J8+J56+J82+J97+J109)</f>
        <v>471000</v>
      </c>
      <c r="K7" s="32">
        <f t="shared" ref="K7:L7" si="1">SUM(K8+K56+K82+K97+K109)</f>
        <v>1051000</v>
      </c>
      <c r="L7" s="32">
        <f t="shared" si="1"/>
        <v>85000</v>
      </c>
      <c r="M7" s="21"/>
      <c r="N7" s="21"/>
      <c r="O7" s="243"/>
      <c r="P7" s="21"/>
    </row>
    <row r="8" spans="1:18" ht="24" customHeight="1" x14ac:dyDescent="0.25">
      <c r="A8" s="17"/>
      <c r="B8" s="281" t="s">
        <v>1290</v>
      </c>
      <c r="C8" s="282"/>
      <c r="D8" s="282"/>
      <c r="E8" s="282"/>
      <c r="F8" s="282"/>
      <c r="G8" s="282"/>
      <c r="H8" s="283"/>
      <c r="I8" s="23"/>
      <c r="J8" s="33">
        <f>SUM(J9:J55)</f>
        <v>228000</v>
      </c>
      <c r="K8" s="33">
        <f t="shared" ref="K8:L8" si="2">SUM(K9:K55)</f>
        <v>345000</v>
      </c>
      <c r="L8" s="33">
        <f t="shared" si="2"/>
        <v>65000</v>
      </c>
      <c r="M8" s="23"/>
      <c r="N8" s="23"/>
      <c r="O8" s="240"/>
      <c r="P8" s="23"/>
    </row>
    <row r="9" spans="1:18" ht="52.5" customHeight="1" x14ac:dyDescent="0.25">
      <c r="A9" s="121">
        <v>1</v>
      </c>
      <c r="B9" s="17" t="s">
        <v>1291</v>
      </c>
      <c r="C9" s="17" t="s">
        <v>4</v>
      </c>
      <c r="D9" s="17" t="s">
        <v>1292</v>
      </c>
      <c r="E9" s="57" t="s">
        <v>561</v>
      </c>
      <c r="F9" s="57" t="s">
        <v>5</v>
      </c>
      <c r="G9" s="25" t="s">
        <v>1762</v>
      </c>
      <c r="H9" s="85">
        <v>201</v>
      </c>
      <c r="I9" s="85" t="s">
        <v>212</v>
      </c>
      <c r="J9" s="122">
        <v>0</v>
      </c>
      <c r="K9" s="26">
        <v>15000</v>
      </c>
      <c r="L9" s="122">
        <v>0</v>
      </c>
      <c r="M9" s="27">
        <v>0.1</v>
      </c>
      <c r="N9" s="85" t="s">
        <v>1293</v>
      </c>
      <c r="O9" s="244" t="s">
        <v>223</v>
      </c>
      <c r="P9" s="36" t="s">
        <v>3076</v>
      </c>
    </row>
    <row r="10" spans="1:18" ht="54.75" customHeight="1" x14ac:dyDescent="0.25">
      <c r="A10" s="121">
        <v>2</v>
      </c>
      <c r="B10" s="17" t="s">
        <v>1294</v>
      </c>
      <c r="C10" s="17" t="s">
        <v>4</v>
      </c>
      <c r="D10" s="126" t="s">
        <v>1295</v>
      </c>
      <c r="E10" s="57" t="s">
        <v>1296</v>
      </c>
      <c r="F10" s="57" t="s">
        <v>5</v>
      </c>
      <c r="G10" s="25" t="s">
        <v>1762</v>
      </c>
      <c r="H10" s="85">
        <v>287</v>
      </c>
      <c r="I10" s="85" t="s">
        <v>191</v>
      </c>
      <c r="J10" s="26">
        <v>15000</v>
      </c>
      <c r="K10" s="122">
        <v>0</v>
      </c>
      <c r="L10" s="122">
        <v>0</v>
      </c>
      <c r="M10" s="27">
        <v>0</v>
      </c>
      <c r="N10" s="85" t="s">
        <v>1293</v>
      </c>
      <c r="O10" s="244" t="s">
        <v>225</v>
      </c>
      <c r="P10" s="36" t="s">
        <v>3076</v>
      </c>
    </row>
    <row r="11" spans="1:18" ht="42.75" customHeight="1" x14ac:dyDescent="0.25">
      <c r="A11" s="121">
        <v>3</v>
      </c>
      <c r="B11" s="17" t="s">
        <v>1297</v>
      </c>
      <c r="C11" s="17" t="s">
        <v>4</v>
      </c>
      <c r="D11" s="126" t="s">
        <v>1298</v>
      </c>
      <c r="E11" s="57" t="s">
        <v>1028</v>
      </c>
      <c r="F11" s="57" t="s">
        <v>5</v>
      </c>
      <c r="G11" s="25" t="s">
        <v>1762</v>
      </c>
      <c r="H11" s="85">
        <v>150</v>
      </c>
      <c r="I11" s="85" t="s">
        <v>191</v>
      </c>
      <c r="J11" s="122">
        <v>0</v>
      </c>
      <c r="K11" s="26">
        <v>15000</v>
      </c>
      <c r="L11" s="122">
        <v>0</v>
      </c>
      <c r="M11" s="27">
        <v>0.25</v>
      </c>
      <c r="N11" s="85" t="s">
        <v>1293</v>
      </c>
      <c r="O11" s="244" t="s">
        <v>223</v>
      </c>
      <c r="P11" s="36" t="s">
        <v>3076</v>
      </c>
    </row>
    <row r="12" spans="1:18" ht="45" customHeight="1" x14ac:dyDescent="0.25">
      <c r="A12" s="121">
        <v>4</v>
      </c>
      <c r="B12" s="17" t="s">
        <v>1299</v>
      </c>
      <c r="C12" s="17" t="s">
        <v>4</v>
      </c>
      <c r="D12" s="126" t="s">
        <v>1300</v>
      </c>
      <c r="E12" s="57" t="s">
        <v>1063</v>
      </c>
      <c r="F12" s="57" t="s">
        <v>5</v>
      </c>
      <c r="G12" s="25" t="s">
        <v>1762</v>
      </c>
      <c r="H12" s="85">
        <v>478</v>
      </c>
      <c r="I12" s="85" t="s">
        <v>191</v>
      </c>
      <c r="J12" s="26">
        <v>15000</v>
      </c>
      <c r="K12" s="122">
        <v>0</v>
      </c>
      <c r="L12" s="122">
        <v>0</v>
      </c>
      <c r="M12" s="27">
        <v>0.15</v>
      </c>
      <c r="N12" s="85" t="s">
        <v>1293</v>
      </c>
      <c r="O12" s="244" t="s">
        <v>225</v>
      </c>
      <c r="P12" s="36" t="s">
        <v>3076</v>
      </c>
    </row>
    <row r="13" spans="1:18" ht="43.5" customHeight="1" x14ac:dyDescent="0.25">
      <c r="A13" s="121">
        <v>5</v>
      </c>
      <c r="B13" s="17" t="s">
        <v>1301</v>
      </c>
      <c r="C13" s="17" t="s">
        <v>4</v>
      </c>
      <c r="D13" s="17" t="s">
        <v>1302</v>
      </c>
      <c r="E13" s="57" t="s">
        <v>1303</v>
      </c>
      <c r="F13" s="57" t="s">
        <v>5</v>
      </c>
      <c r="G13" s="25" t="s">
        <v>1762</v>
      </c>
      <c r="H13" s="85">
        <v>563</v>
      </c>
      <c r="I13" s="85" t="s">
        <v>191</v>
      </c>
      <c r="J13" s="26">
        <v>15000</v>
      </c>
      <c r="K13" s="122">
        <v>0</v>
      </c>
      <c r="L13" s="122">
        <v>0</v>
      </c>
      <c r="M13" s="27">
        <v>0.05</v>
      </c>
      <c r="N13" s="85" t="s">
        <v>1293</v>
      </c>
      <c r="O13" s="244" t="s">
        <v>225</v>
      </c>
      <c r="P13" s="36" t="s">
        <v>3076</v>
      </c>
    </row>
    <row r="14" spans="1:18" ht="42.75" customHeight="1" x14ac:dyDescent="0.25">
      <c r="A14" s="121">
        <v>6</v>
      </c>
      <c r="B14" s="17" t="s">
        <v>1304</v>
      </c>
      <c r="C14" s="17" t="s">
        <v>4</v>
      </c>
      <c r="D14" s="17" t="s">
        <v>1305</v>
      </c>
      <c r="E14" s="57" t="s">
        <v>1306</v>
      </c>
      <c r="F14" s="262" t="s">
        <v>10</v>
      </c>
      <c r="G14" s="25" t="s">
        <v>1762</v>
      </c>
      <c r="H14" s="85">
        <v>261</v>
      </c>
      <c r="I14" s="85" t="s">
        <v>191</v>
      </c>
      <c r="J14" s="26">
        <v>1000</v>
      </c>
      <c r="K14" s="122">
        <v>0</v>
      </c>
      <c r="L14" s="122">
        <v>0</v>
      </c>
      <c r="M14" s="27">
        <v>0</v>
      </c>
      <c r="N14" s="85" t="s">
        <v>1293</v>
      </c>
      <c r="O14" s="244" t="s">
        <v>225</v>
      </c>
      <c r="P14" s="36" t="s">
        <v>3076</v>
      </c>
    </row>
    <row r="15" spans="1:18" ht="49.5" customHeight="1" x14ac:dyDescent="0.25">
      <c r="A15" s="121">
        <v>7</v>
      </c>
      <c r="B15" s="17" t="s">
        <v>1307</v>
      </c>
      <c r="C15" s="17" t="s">
        <v>4</v>
      </c>
      <c r="D15" s="17" t="s">
        <v>1308</v>
      </c>
      <c r="E15" s="57" t="s">
        <v>621</v>
      </c>
      <c r="F15" s="262" t="s">
        <v>9</v>
      </c>
      <c r="G15" s="25" t="s">
        <v>1762</v>
      </c>
      <c r="H15" s="85">
        <v>326</v>
      </c>
      <c r="I15" s="85" t="s">
        <v>191</v>
      </c>
      <c r="J15" s="26">
        <v>1000</v>
      </c>
      <c r="K15" s="122">
        <v>0</v>
      </c>
      <c r="L15" s="122">
        <v>0</v>
      </c>
      <c r="M15" s="27">
        <v>0.25</v>
      </c>
      <c r="N15" s="85" t="s">
        <v>1293</v>
      </c>
      <c r="O15" s="244" t="s">
        <v>225</v>
      </c>
      <c r="P15" s="36" t="s">
        <v>3076</v>
      </c>
    </row>
    <row r="16" spans="1:18" ht="42.75" customHeight="1" x14ac:dyDescent="0.25">
      <c r="A16" s="121">
        <v>8</v>
      </c>
      <c r="B16" s="17" t="s">
        <v>1309</v>
      </c>
      <c r="C16" s="17" t="s">
        <v>4</v>
      </c>
      <c r="D16" s="17" t="s">
        <v>1310</v>
      </c>
      <c r="E16" s="57" t="s">
        <v>18</v>
      </c>
      <c r="F16" s="57" t="s">
        <v>1311</v>
      </c>
      <c r="G16" s="25" t="s">
        <v>1762</v>
      </c>
      <c r="H16" s="85">
        <v>577</v>
      </c>
      <c r="I16" s="123" t="s">
        <v>728</v>
      </c>
      <c r="J16" s="122">
        <v>0</v>
      </c>
      <c r="K16" s="26">
        <v>15000</v>
      </c>
      <c r="L16" s="122">
        <v>0</v>
      </c>
      <c r="M16" s="27" t="s">
        <v>1312</v>
      </c>
      <c r="N16" s="85" t="s">
        <v>1293</v>
      </c>
      <c r="O16" s="244" t="s">
        <v>223</v>
      </c>
      <c r="P16" s="36" t="s">
        <v>3076</v>
      </c>
    </row>
    <row r="17" spans="1:16" ht="47.25" customHeight="1" x14ac:dyDescent="0.25">
      <c r="A17" s="121">
        <v>9</v>
      </c>
      <c r="B17" s="17" t="s">
        <v>1313</v>
      </c>
      <c r="C17" s="17" t="s">
        <v>4</v>
      </c>
      <c r="D17" s="17" t="s">
        <v>1314</v>
      </c>
      <c r="E17" s="57" t="s">
        <v>856</v>
      </c>
      <c r="F17" s="57" t="s">
        <v>5</v>
      </c>
      <c r="G17" s="25" t="s">
        <v>1762</v>
      </c>
      <c r="H17" s="85">
        <v>416</v>
      </c>
      <c r="I17" s="85" t="s">
        <v>212</v>
      </c>
      <c r="J17" s="122">
        <v>0</v>
      </c>
      <c r="K17" s="26">
        <v>15000</v>
      </c>
      <c r="L17" s="122">
        <v>0</v>
      </c>
      <c r="M17" s="27">
        <v>0.05</v>
      </c>
      <c r="N17" s="85" t="s">
        <v>1293</v>
      </c>
      <c r="O17" s="244" t="s">
        <v>223</v>
      </c>
      <c r="P17" s="36" t="s">
        <v>3076</v>
      </c>
    </row>
    <row r="18" spans="1:16" ht="46.5" customHeight="1" x14ac:dyDescent="0.25">
      <c r="A18" s="121">
        <v>10</v>
      </c>
      <c r="B18" s="17" t="s">
        <v>1315</v>
      </c>
      <c r="C18" s="17" t="s">
        <v>4</v>
      </c>
      <c r="D18" s="17" t="s">
        <v>1316</v>
      </c>
      <c r="E18" s="57" t="s">
        <v>849</v>
      </c>
      <c r="F18" s="57" t="s">
        <v>5</v>
      </c>
      <c r="G18" s="25" t="s">
        <v>1762</v>
      </c>
      <c r="H18" s="85">
        <v>317</v>
      </c>
      <c r="I18" s="85" t="s">
        <v>191</v>
      </c>
      <c r="J18" s="122">
        <v>0</v>
      </c>
      <c r="K18" s="26">
        <v>15000</v>
      </c>
      <c r="L18" s="122">
        <v>0</v>
      </c>
      <c r="M18" s="27">
        <v>0.2</v>
      </c>
      <c r="N18" s="85" t="s">
        <v>1293</v>
      </c>
      <c r="O18" s="244" t="s">
        <v>223</v>
      </c>
      <c r="P18" s="36" t="s">
        <v>3076</v>
      </c>
    </row>
    <row r="19" spans="1:16" ht="40.5" x14ac:dyDescent="0.25">
      <c r="A19" s="121">
        <v>11</v>
      </c>
      <c r="B19" s="17" t="s">
        <v>1317</v>
      </c>
      <c r="C19" s="17" t="s">
        <v>4</v>
      </c>
      <c r="D19" s="17" t="s">
        <v>1318</v>
      </c>
      <c r="E19" s="57" t="s">
        <v>1319</v>
      </c>
      <c r="F19" s="57" t="s">
        <v>1320</v>
      </c>
      <c r="G19" s="25" t="s">
        <v>1762</v>
      </c>
      <c r="H19" s="85">
        <v>194</v>
      </c>
      <c r="I19" s="85" t="s">
        <v>191</v>
      </c>
      <c r="J19" s="122">
        <v>0</v>
      </c>
      <c r="K19" s="26">
        <v>15000</v>
      </c>
      <c r="L19" s="122">
        <v>0</v>
      </c>
      <c r="M19" s="27">
        <v>0.2</v>
      </c>
      <c r="N19" s="85" t="s">
        <v>1293</v>
      </c>
      <c r="O19" s="244" t="s">
        <v>224</v>
      </c>
      <c r="P19" s="36" t="s">
        <v>3076</v>
      </c>
    </row>
    <row r="20" spans="1:16" ht="50.25" customHeight="1" x14ac:dyDescent="0.25">
      <c r="A20" s="121">
        <v>12</v>
      </c>
      <c r="B20" s="17" t="s">
        <v>1321</v>
      </c>
      <c r="C20" s="17" t="s">
        <v>4</v>
      </c>
      <c r="D20" s="17" t="s">
        <v>1322</v>
      </c>
      <c r="E20" s="57" t="s">
        <v>1323</v>
      </c>
      <c r="F20" s="57" t="s">
        <v>7</v>
      </c>
      <c r="G20" s="25" t="s">
        <v>1762</v>
      </c>
      <c r="H20" s="85">
        <v>664</v>
      </c>
      <c r="I20" s="85" t="s">
        <v>191</v>
      </c>
      <c r="J20" s="26">
        <v>15000</v>
      </c>
      <c r="K20" s="122">
        <v>0</v>
      </c>
      <c r="L20" s="122">
        <v>0</v>
      </c>
      <c r="M20" s="27">
        <v>0.15</v>
      </c>
      <c r="N20" s="85" t="s">
        <v>1293</v>
      </c>
      <c r="O20" s="244" t="s">
        <v>225</v>
      </c>
      <c r="P20" s="36" t="s">
        <v>3076</v>
      </c>
    </row>
    <row r="21" spans="1:16" ht="55.5" customHeight="1" x14ac:dyDescent="0.25">
      <c r="A21" s="121">
        <v>13</v>
      </c>
      <c r="B21" s="17" t="s">
        <v>1324</v>
      </c>
      <c r="C21" s="17" t="s">
        <v>4</v>
      </c>
      <c r="D21" s="17" t="s">
        <v>1325</v>
      </c>
      <c r="E21" s="18" t="s">
        <v>21</v>
      </c>
      <c r="F21" s="57" t="s">
        <v>5</v>
      </c>
      <c r="G21" s="25" t="s">
        <v>1762</v>
      </c>
      <c r="H21" s="85">
        <v>354</v>
      </c>
      <c r="I21" s="85" t="s">
        <v>191</v>
      </c>
      <c r="J21" s="122">
        <v>0</v>
      </c>
      <c r="K21" s="26">
        <v>15000</v>
      </c>
      <c r="L21" s="122">
        <v>0</v>
      </c>
      <c r="M21" s="27">
        <v>0</v>
      </c>
      <c r="N21" s="85" t="s">
        <v>1293</v>
      </c>
      <c r="O21" s="244" t="s">
        <v>223</v>
      </c>
      <c r="P21" s="36" t="s">
        <v>3076</v>
      </c>
    </row>
    <row r="22" spans="1:16" ht="43.5" customHeight="1" x14ac:dyDescent="0.25">
      <c r="A22" s="121">
        <v>14</v>
      </c>
      <c r="B22" s="17" t="s">
        <v>1326</v>
      </c>
      <c r="C22" s="17" t="s">
        <v>4</v>
      </c>
      <c r="D22" s="17" t="s">
        <v>1327</v>
      </c>
      <c r="E22" s="57" t="s">
        <v>28</v>
      </c>
      <c r="F22" s="57" t="s">
        <v>5</v>
      </c>
      <c r="G22" s="25" t="s">
        <v>1762</v>
      </c>
      <c r="H22" s="85">
        <v>162</v>
      </c>
      <c r="I22" s="85" t="s">
        <v>212</v>
      </c>
      <c r="J22" s="122">
        <v>0</v>
      </c>
      <c r="K22" s="122">
        <v>0</v>
      </c>
      <c r="L22" s="26">
        <v>15000</v>
      </c>
      <c r="M22" s="27">
        <v>0.15</v>
      </c>
      <c r="N22" s="85" t="s">
        <v>1293</v>
      </c>
      <c r="O22" s="244" t="s">
        <v>3099</v>
      </c>
      <c r="P22" s="36" t="s">
        <v>3076</v>
      </c>
    </row>
    <row r="23" spans="1:16" ht="50.25" customHeight="1" x14ac:dyDescent="0.25">
      <c r="A23" s="121">
        <v>15</v>
      </c>
      <c r="B23" s="17" t="s">
        <v>1328</v>
      </c>
      <c r="C23" s="17" t="s">
        <v>4</v>
      </c>
      <c r="D23" s="17" t="s">
        <v>1329</v>
      </c>
      <c r="E23" s="57" t="s">
        <v>568</v>
      </c>
      <c r="F23" s="57" t="s">
        <v>5</v>
      </c>
      <c r="G23" s="25" t="s">
        <v>1762</v>
      </c>
      <c r="H23" s="85">
        <v>398</v>
      </c>
      <c r="I23" s="85" t="s">
        <v>212</v>
      </c>
      <c r="J23" s="122">
        <v>0</v>
      </c>
      <c r="K23" s="26">
        <v>15000</v>
      </c>
      <c r="L23" s="122">
        <v>0</v>
      </c>
      <c r="M23" s="27">
        <v>0.05</v>
      </c>
      <c r="N23" s="85" t="s">
        <v>1293</v>
      </c>
      <c r="O23" s="244" t="s">
        <v>224</v>
      </c>
      <c r="P23" s="36" t="s">
        <v>3076</v>
      </c>
    </row>
    <row r="24" spans="1:16" ht="50.25" customHeight="1" x14ac:dyDescent="0.25">
      <c r="A24" s="121">
        <v>16</v>
      </c>
      <c r="B24" s="17" t="s">
        <v>1330</v>
      </c>
      <c r="C24" s="17" t="s">
        <v>4</v>
      </c>
      <c r="D24" s="17" t="s">
        <v>1331</v>
      </c>
      <c r="E24" s="57" t="s">
        <v>372</v>
      </c>
      <c r="F24" s="262" t="s">
        <v>9</v>
      </c>
      <c r="G24" s="25" t="s">
        <v>1762</v>
      </c>
      <c r="H24" s="85">
        <v>444</v>
      </c>
      <c r="I24" s="85" t="s">
        <v>191</v>
      </c>
      <c r="J24" s="26">
        <v>1000</v>
      </c>
      <c r="K24" s="122">
        <v>0</v>
      </c>
      <c r="L24" s="122">
        <v>0</v>
      </c>
      <c r="M24" s="27">
        <v>0</v>
      </c>
      <c r="N24" s="85" t="s">
        <v>1293</v>
      </c>
      <c r="O24" s="244" t="s">
        <v>225</v>
      </c>
      <c r="P24" s="36" t="s">
        <v>3076</v>
      </c>
    </row>
    <row r="25" spans="1:16" ht="51" customHeight="1" x14ac:dyDescent="0.25">
      <c r="A25" s="121">
        <v>17</v>
      </c>
      <c r="B25" s="17" t="s">
        <v>1332</v>
      </c>
      <c r="C25" s="17" t="s">
        <v>4</v>
      </c>
      <c r="D25" s="17" t="s">
        <v>1333</v>
      </c>
      <c r="E25" s="57" t="s">
        <v>1334</v>
      </c>
      <c r="F25" s="57" t="s">
        <v>5</v>
      </c>
      <c r="G25" s="25" t="s">
        <v>1762</v>
      </c>
      <c r="H25" s="85">
        <v>224</v>
      </c>
      <c r="I25" s="85" t="s">
        <v>212</v>
      </c>
      <c r="J25" s="122">
        <v>0</v>
      </c>
      <c r="K25" s="26">
        <v>15000</v>
      </c>
      <c r="L25" s="122">
        <v>0</v>
      </c>
      <c r="M25" s="27">
        <v>0.3</v>
      </c>
      <c r="N25" s="85" t="s">
        <v>1293</v>
      </c>
      <c r="O25" s="244" t="s">
        <v>223</v>
      </c>
      <c r="P25" s="36" t="s">
        <v>3076</v>
      </c>
    </row>
    <row r="26" spans="1:16" ht="40.5" customHeight="1" x14ac:dyDescent="0.25">
      <c r="A26" s="121">
        <v>18</v>
      </c>
      <c r="B26" s="17" t="s">
        <v>1335</v>
      </c>
      <c r="C26" s="17" t="s">
        <v>4</v>
      </c>
      <c r="D26" s="17" t="s">
        <v>1336</v>
      </c>
      <c r="E26" s="57" t="s">
        <v>21</v>
      </c>
      <c r="F26" s="57" t="s">
        <v>5</v>
      </c>
      <c r="G26" s="25" t="s">
        <v>1762</v>
      </c>
      <c r="H26" s="85">
        <v>138</v>
      </c>
      <c r="I26" s="85" t="s">
        <v>212</v>
      </c>
      <c r="J26" s="122">
        <v>0</v>
      </c>
      <c r="K26" s="26">
        <v>15000</v>
      </c>
      <c r="L26" s="122">
        <v>0</v>
      </c>
      <c r="M26" s="27">
        <v>0.25</v>
      </c>
      <c r="N26" s="85" t="s">
        <v>1293</v>
      </c>
      <c r="O26" s="244" t="s">
        <v>223</v>
      </c>
      <c r="P26" s="36" t="s">
        <v>3076</v>
      </c>
    </row>
    <row r="27" spans="1:16" ht="46.5" customHeight="1" x14ac:dyDescent="0.25">
      <c r="A27" s="121">
        <v>19</v>
      </c>
      <c r="B27" s="17" t="s">
        <v>1337</v>
      </c>
      <c r="C27" s="17" t="s">
        <v>4</v>
      </c>
      <c r="D27" s="17" t="s">
        <v>1338</v>
      </c>
      <c r="E27" s="57" t="s">
        <v>1334</v>
      </c>
      <c r="F27" s="57" t="s">
        <v>5</v>
      </c>
      <c r="G27" s="25" t="s">
        <v>1762</v>
      </c>
      <c r="H27" s="85">
        <v>180</v>
      </c>
      <c r="I27" s="85" t="s">
        <v>212</v>
      </c>
      <c r="J27" s="122">
        <v>0</v>
      </c>
      <c r="K27" s="26">
        <v>15000</v>
      </c>
      <c r="L27" s="122">
        <v>0</v>
      </c>
      <c r="M27" s="27">
        <v>0</v>
      </c>
      <c r="N27" s="85" t="s">
        <v>1293</v>
      </c>
      <c r="O27" s="244" t="s">
        <v>223</v>
      </c>
      <c r="P27" s="36" t="s">
        <v>3076</v>
      </c>
    </row>
    <row r="28" spans="1:16" ht="42" customHeight="1" x14ac:dyDescent="0.25">
      <c r="A28" s="121">
        <v>20</v>
      </c>
      <c r="B28" s="17" t="s">
        <v>1339</v>
      </c>
      <c r="C28" s="17" t="s">
        <v>4</v>
      </c>
      <c r="D28" s="17" t="s">
        <v>1340</v>
      </c>
      <c r="E28" s="57" t="s">
        <v>21</v>
      </c>
      <c r="F28" s="57" t="s">
        <v>5</v>
      </c>
      <c r="G28" s="25" t="s">
        <v>1762</v>
      </c>
      <c r="H28" s="85">
        <v>305</v>
      </c>
      <c r="I28" s="85" t="s">
        <v>191</v>
      </c>
      <c r="J28" s="26">
        <v>15000</v>
      </c>
      <c r="K28" s="122">
        <v>0</v>
      </c>
      <c r="L28" s="122">
        <v>0</v>
      </c>
      <c r="M28" s="27">
        <v>0</v>
      </c>
      <c r="N28" s="85" t="s">
        <v>1293</v>
      </c>
      <c r="O28" s="244" t="s">
        <v>225</v>
      </c>
      <c r="P28" s="36" t="s">
        <v>3076</v>
      </c>
    </row>
    <row r="29" spans="1:16" ht="45" customHeight="1" x14ac:dyDescent="0.25">
      <c r="A29" s="121">
        <v>21</v>
      </c>
      <c r="B29" s="17" t="s">
        <v>1341</v>
      </c>
      <c r="C29" s="17" t="s">
        <v>4</v>
      </c>
      <c r="D29" s="17" t="s">
        <v>1342</v>
      </c>
      <c r="E29" s="57" t="s">
        <v>856</v>
      </c>
      <c r="F29" s="57" t="s">
        <v>7</v>
      </c>
      <c r="G29" s="25" t="s">
        <v>1762</v>
      </c>
      <c r="H29" s="85">
        <v>70</v>
      </c>
      <c r="I29" s="85" t="s">
        <v>212</v>
      </c>
      <c r="J29" s="122">
        <v>0</v>
      </c>
      <c r="K29" s="122">
        <v>0</v>
      </c>
      <c r="L29" s="26">
        <v>10000</v>
      </c>
      <c r="M29" s="27">
        <v>0.2</v>
      </c>
      <c r="N29" s="85" t="s">
        <v>1293</v>
      </c>
      <c r="O29" s="244" t="s">
        <v>3099</v>
      </c>
      <c r="P29" s="36" t="s">
        <v>3076</v>
      </c>
    </row>
    <row r="30" spans="1:16" ht="60" customHeight="1" x14ac:dyDescent="0.25">
      <c r="A30" s="121">
        <v>22</v>
      </c>
      <c r="B30" s="17" t="s">
        <v>1343</v>
      </c>
      <c r="C30" s="17" t="s">
        <v>4</v>
      </c>
      <c r="D30" s="17" t="s">
        <v>1344</v>
      </c>
      <c r="E30" s="57" t="s">
        <v>1345</v>
      </c>
      <c r="F30" s="57" t="s">
        <v>5</v>
      </c>
      <c r="G30" s="25" t="s">
        <v>1762</v>
      </c>
      <c r="H30" s="85">
        <v>224</v>
      </c>
      <c r="I30" s="85" t="s">
        <v>191</v>
      </c>
      <c r="J30" s="122">
        <v>0</v>
      </c>
      <c r="K30" s="16">
        <v>15000</v>
      </c>
      <c r="L30" s="122">
        <v>0</v>
      </c>
      <c r="M30" s="27">
        <v>0</v>
      </c>
      <c r="N30" s="85" t="s">
        <v>1293</v>
      </c>
      <c r="O30" s="244" t="s">
        <v>223</v>
      </c>
      <c r="P30" s="36" t="s">
        <v>3076</v>
      </c>
    </row>
    <row r="31" spans="1:16" ht="42" customHeight="1" x14ac:dyDescent="0.25">
      <c r="A31" s="121">
        <v>23</v>
      </c>
      <c r="B31" s="17" t="s">
        <v>1346</v>
      </c>
      <c r="C31" s="17" t="s">
        <v>4</v>
      </c>
      <c r="D31" s="17" t="s">
        <v>1761</v>
      </c>
      <c r="E31" s="57" t="s">
        <v>1347</v>
      </c>
      <c r="F31" s="57" t="s">
        <v>5</v>
      </c>
      <c r="G31" s="25" t="s">
        <v>1762</v>
      </c>
      <c r="H31" s="85">
        <v>222</v>
      </c>
      <c r="I31" s="85" t="s">
        <v>212</v>
      </c>
      <c r="J31" s="26">
        <v>15000</v>
      </c>
      <c r="K31" s="122">
        <v>0</v>
      </c>
      <c r="L31" s="122">
        <v>0</v>
      </c>
      <c r="M31" s="27">
        <v>0</v>
      </c>
      <c r="N31" s="85" t="s">
        <v>1293</v>
      </c>
      <c r="O31" s="244" t="s">
        <v>225</v>
      </c>
      <c r="P31" s="36" t="s">
        <v>3076</v>
      </c>
    </row>
    <row r="32" spans="1:16" ht="39.75" customHeight="1" x14ac:dyDescent="0.25">
      <c r="A32" s="121">
        <v>24</v>
      </c>
      <c r="B32" s="17" t="s">
        <v>1348</v>
      </c>
      <c r="C32" s="17" t="s">
        <v>6</v>
      </c>
      <c r="D32" s="17" t="s">
        <v>1349</v>
      </c>
      <c r="E32" s="57" t="s">
        <v>1350</v>
      </c>
      <c r="F32" s="57" t="s">
        <v>5</v>
      </c>
      <c r="G32" s="25" t="s">
        <v>1762</v>
      </c>
      <c r="H32" s="17">
        <v>110</v>
      </c>
      <c r="I32" s="85" t="s">
        <v>212</v>
      </c>
      <c r="J32" s="26"/>
      <c r="K32" s="26">
        <v>15000</v>
      </c>
      <c r="L32" s="122">
        <v>0</v>
      </c>
      <c r="M32" s="27">
        <v>0</v>
      </c>
      <c r="N32" s="85" t="s">
        <v>1293</v>
      </c>
      <c r="O32" s="244" t="s">
        <v>223</v>
      </c>
      <c r="P32" s="36" t="s">
        <v>3076</v>
      </c>
    </row>
    <row r="33" spans="1:16" ht="43.5" customHeight="1" x14ac:dyDescent="0.25">
      <c r="A33" s="121">
        <v>25</v>
      </c>
      <c r="B33" s="17" t="s">
        <v>1351</v>
      </c>
      <c r="C33" s="17" t="s">
        <v>6</v>
      </c>
      <c r="D33" s="17" t="s">
        <v>1352</v>
      </c>
      <c r="E33" s="57" t="s">
        <v>1353</v>
      </c>
      <c r="F33" s="57" t="s">
        <v>5</v>
      </c>
      <c r="G33" s="57" t="s">
        <v>1762</v>
      </c>
      <c r="H33" s="17">
        <v>120</v>
      </c>
      <c r="I33" s="85" t="s">
        <v>212</v>
      </c>
      <c r="J33" s="26">
        <v>15000</v>
      </c>
      <c r="K33" s="26">
        <v>0</v>
      </c>
      <c r="L33" s="122">
        <v>0</v>
      </c>
      <c r="M33" s="27">
        <v>0.05</v>
      </c>
      <c r="N33" s="85" t="s">
        <v>1293</v>
      </c>
      <c r="O33" s="244" t="s">
        <v>225</v>
      </c>
      <c r="P33" s="36" t="s">
        <v>3076</v>
      </c>
    </row>
    <row r="34" spans="1:16" ht="48" customHeight="1" x14ac:dyDescent="0.25">
      <c r="A34" s="121">
        <v>26</v>
      </c>
      <c r="B34" s="17" t="s">
        <v>1354</v>
      </c>
      <c r="C34" s="17" t="s">
        <v>6</v>
      </c>
      <c r="D34" s="17" t="s">
        <v>1355</v>
      </c>
      <c r="E34" s="57" t="s">
        <v>1356</v>
      </c>
      <c r="F34" s="57" t="s">
        <v>5</v>
      </c>
      <c r="G34" s="57" t="s">
        <v>1762</v>
      </c>
      <c r="H34" s="17">
        <v>90</v>
      </c>
      <c r="I34" s="85" t="s">
        <v>212</v>
      </c>
      <c r="J34" s="26"/>
      <c r="K34" s="26">
        <v>15000</v>
      </c>
      <c r="L34" s="122">
        <v>0</v>
      </c>
      <c r="M34" s="27">
        <v>0.05</v>
      </c>
      <c r="N34" s="85" t="s">
        <v>1293</v>
      </c>
      <c r="O34" s="244" t="s">
        <v>223</v>
      </c>
      <c r="P34" s="36" t="s">
        <v>3076</v>
      </c>
    </row>
    <row r="35" spans="1:16" ht="52.5" customHeight="1" x14ac:dyDescent="0.25">
      <c r="A35" s="121">
        <v>27</v>
      </c>
      <c r="B35" s="17" t="s">
        <v>1357</v>
      </c>
      <c r="C35" s="17" t="s">
        <v>6</v>
      </c>
      <c r="D35" s="17" t="s">
        <v>1358</v>
      </c>
      <c r="E35" s="57" t="s">
        <v>1353</v>
      </c>
      <c r="F35" s="57" t="s">
        <v>5</v>
      </c>
      <c r="G35" s="57" t="s">
        <v>1762</v>
      </c>
      <c r="H35" s="17">
        <v>120</v>
      </c>
      <c r="I35" s="85" t="s">
        <v>212</v>
      </c>
      <c r="J35" s="122">
        <v>0</v>
      </c>
      <c r="K35" s="122">
        <v>0</v>
      </c>
      <c r="L35" s="26">
        <v>10000</v>
      </c>
      <c r="M35" s="27">
        <v>0.05</v>
      </c>
      <c r="N35" s="17" t="s">
        <v>1359</v>
      </c>
      <c r="O35" s="244" t="s">
        <v>3099</v>
      </c>
      <c r="P35" s="36" t="s">
        <v>3076</v>
      </c>
    </row>
    <row r="36" spans="1:16" ht="51" customHeight="1" x14ac:dyDescent="0.25">
      <c r="A36" s="121">
        <v>28</v>
      </c>
      <c r="B36" s="17" t="s">
        <v>1360</v>
      </c>
      <c r="C36" s="17" t="s">
        <v>6</v>
      </c>
      <c r="D36" s="17" t="s">
        <v>1361</v>
      </c>
      <c r="E36" s="57" t="s">
        <v>1362</v>
      </c>
      <c r="F36" s="57" t="s">
        <v>5</v>
      </c>
      <c r="G36" s="57" t="s">
        <v>1762</v>
      </c>
      <c r="H36" s="17">
        <v>120</v>
      </c>
      <c r="I36" s="17" t="s">
        <v>213</v>
      </c>
      <c r="J36" s="122">
        <v>0</v>
      </c>
      <c r="K36" s="122">
        <v>0</v>
      </c>
      <c r="L36" s="26">
        <v>10000</v>
      </c>
      <c r="M36" s="27">
        <v>0.05</v>
      </c>
      <c r="N36" s="17" t="s">
        <v>1363</v>
      </c>
      <c r="O36" s="244" t="s">
        <v>3099</v>
      </c>
      <c r="P36" s="36" t="s">
        <v>3076</v>
      </c>
    </row>
    <row r="37" spans="1:16" ht="40.5" customHeight="1" x14ac:dyDescent="0.25">
      <c r="A37" s="121">
        <v>29</v>
      </c>
      <c r="B37" s="17" t="s">
        <v>1364</v>
      </c>
      <c r="C37" s="17" t="s">
        <v>6</v>
      </c>
      <c r="D37" s="17" t="s">
        <v>1759</v>
      </c>
      <c r="E37" s="57" t="s">
        <v>624</v>
      </c>
      <c r="F37" s="57" t="s">
        <v>5</v>
      </c>
      <c r="G37" s="57" t="s">
        <v>1762</v>
      </c>
      <c r="H37" s="17">
        <v>60</v>
      </c>
      <c r="I37" s="85" t="s">
        <v>212</v>
      </c>
      <c r="J37" s="122">
        <v>0</v>
      </c>
      <c r="K37" s="26">
        <v>15000</v>
      </c>
      <c r="L37" s="122">
        <v>0</v>
      </c>
      <c r="M37" s="27">
        <v>0</v>
      </c>
      <c r="N37" s="85" t="s">
        <v>1293</v>
      </c>
      <c r="O37" s="244" t="s">
        <v>223</v>
      </c>
      <c r="P37" s="36" t="s">
        <v>3076</v>
      </c>
    </row>
    <row r="38" spans="1:16" ht="44.25" customHeight="1" x14ac:dyDescent="0.25">
      <c r="A38" s="121">
        <v>30</v>
      </c>
      <c r="B38" s="17" t="s">
        <v>1365</v>
      </c>
      <c r="C38" s="17" t="s">
        <v>6</v>
      </c>
      <c r="D38" s="17" t="s">
        <v>1366</v>
      </c>
      <c r="E38" s="57" t="s">
        <v>1367</v>
      </c>
      <c r="F38" s="57" t="s">
        <v>5</v>
      </c>
      <c r="G38" s="57" t="s">
        <v>1762</v>
      </c>
      <c r="H38" s="17">
        <v>50</v>
      </c>
      <c r="I38" s="85" t="s">
        <v>212</v>
      </c>
      <c r="J38" s="122">
        <v>0</v>
      </c>
      <c r="K38" s="26">
        <v>15000</v>
      </c>
      <c r="L38" s="122">
        <v>0</v>
      </c>
      <c r="M38" s="27">
        <v>0.05</v>
      </c>
      <c r="N38" s="85" t="s">
        <v>1293</v>
      </c>
      <c r="O38" s="244" t="s">
        <v>223</v>
      </c>
      <c r="P38" s="36" t="s">
        <v>3076</v>
      </c>
    </row>
    <row r="39" spans="1:16" ht="46.5" customHeight="1" x14ac:dyDescent="0.25">
      <c r="A39" s="121">
        <v>31</v>
      </c>
      <c r="B39" s="17" t="s">
        <v>1368</v>
      </c>
      <c r="C39" s="17" t="s">
        <v>6</v>
      </c>
      <c r="D39" s="17" t="s">
        <v>1369</v>
      </c>
      <c r="E39" s="57" t="s">
        <v>1367</v>
      </c>
      <c r="F39" s="57" t="s">
        <v>5</v>
      </c>
      <c r="G39" s="57" t="s">
        <v>1762</v>
      </c>
      <c r="H39" s="17">
        <v>120</v>
      </c>
      <c r="I39" s="85" t="s">
        <v>212</v>
      </c>
      <c r="J39" s="122">
        <v>0</v>
      </c>
      <c r="K39" s="122">
        <v>0</v>
      </c>
      <c r="L39" s="26">
        <v>10000</v>
      </c>
      <c r="M39" s="27">
        <v>0.25</v>
      </c>
      <c r="N39" s="17" t="s">
        <v>1370</v>
      </c>
      <c r="O39" s="244" t="s">
        <v>3099</v>
      </c>
      <c r="P39" s="36" t="s">
        <v>3076</v>
      </c>
    </row>
    <row r="40" spans="1:16" ht="47.25" customHeight="1" x14ac:dyDescent="0.25">
      <c r="A40" s="121">
        <v>32</v>
      </c>
      <c r="B40" s="17" t="s">
        <v>1371</v>
      </c>
      <c r="C40" s="17" t="s">
        <v>6</v>
      </c>
      <c r="D40" s="17" t="s">
        <v>1760</v>
      </c>
      <c r="E40" s="57" t="s">
        <v>1372</v>
      </c>
      <c r="F40" s="57" t="s">
        <v>5</v>
      </c>
      <c r="G40" s="57" t="s">
        <v>1762</v>
      </c>
      <c r="H40" s="17">
        <v>90</v>
      </c>
      <c r="I40" s="85" t="s">
        <v>212</v>
      </c>
      <c r="J40" s="122">
        <v>0</v>
      </c>
      <c r="K40" s="26">
        <v>15000</v>
      </c>
      <c r="L40" s="122">
        <v>0</v>
      </c>
      <c r="M40" s="27">
        <v>0.05</v>
      </c>
      <c r="N40" s="85" t="s">
        <v>1293</v>
      </c>
      <c r="O40" s="244" t="s">
        <v>224</v>
      </c>
      <c r="P40" s="36" t="s">
        <v>3076</v>
      </c>
    </row>
    <row r="41" spans="1:16" ht="50.25" customHeight="1" x14ac:dyDescent="0.25">
      <c r="A41" s="121">
        <v>34</v>
      </c>
      <c r="B41" s="17" t="s">
        <v>1373</v>
      </c>
      <c r="C41" s="17" t="s">
        <v>6</v>
      </c>
      <c r="D41" s="17" t="s">
        <v>1374</v>
      </c>
      <c r="E41" s="57" t="s">
        <v>859</v>
      </c>
      <c r="F41" s="57" t="s">
        <v>5</v>
      </c>
      <c r="G41" s="57" t="s">
        <v>1762</v>
      </c>
      <c r="H41" s="17">
        <v>90</v>
      </c>
      <c r="I41" s="85" t="s">
        <v>212</v>
      </c>
      <c r="J41" s="26">
        <v>15000</v>
      </c>
      <c r="K41" s="26"/>
      <c r="L41" s="122">
        <v>0</v>
      </c>
      <c r="M41" s="27">
        <v>0</v>
      </c>
      <c r="N41" s="85" t="s">
        <v>1293</v>
      </c>
      <c r="O41" s="244" t="s">
        <v>227</v>
      </c>
      <c r="P41" s="36" t="s">
        <v>3076</v>
      </c>
    </row>
    <row r="42" spans="1:16" ht="47.25" customHeight="1" x14ac:dyDescent="0.25">
      <c r="A42" s="121">
        <v>35</v>
      </c>
      <c r="B42" s="17" t="s">
        <v>1375</v>
      </c>
      <c r="C42" s="17" t="s">
        <v>6</v>
      </c>
      <c r="D42" s="17" t="s">
        <v>1376</v>
      </c>
      <c r="E42" s="57" t="s">
        <v>1372</v>
      </c>
      <c r="F42" s="57" t="s">
        <v>5</v>
      </c>
      <c r="G42" s="57" t="s">
        <v>1762</v>
      </c>
      <c r="H42" s="17">
        <v>90</v>
      </c>
      <c r="I42" s="85" t="s">
        <v>212</v>
      </c>
      <c r="J42" s="122">
        <v>0</v>
      </c>
      <c r="K42" s="26">
        <v>15000</v>
      </c>
      <c r="L42" s="122">
        <v>0</v>
      </c>
      <c r="M42" s="27">
        <v>0.05</v>
      </c>
      <c r="N42" s="85" t="s">
        <v>1293</v>
      </c>
      <c r="O42" s="244" t="s">
        <v>224</v>
      </c>
      <c r="P42" s="36" t="s">
        <v>3076</v>
      </c>
    </row>
    <row r="43" spans="1:16" ht="48.75" customHeight="1" x14ac:dyDescent="0.25">
      <c r="A43" s="121">
        <v>36</v>
      </c>
      <c r="B43" s="17" t="s">
        <v>1377</v>
      </c>
      <c r="C43" s="17" t="s">
        <v>6</v>
      </c>
      <c r="D43" s="17" t="s">
        <v>1378</v>
      </c>
      <c r="E43" s="57" t="s">
        <v>1350</v>
      </c>
      <c r="F43" s="57" t="s">
        <v>5</v>
      </c>
      <c r="G43" s="57" t="s">
        <v>1762</v>
      </c>
      <c r="H43" s="17">
        <v>30</v>
      </c>
      <c r="I43" s="85" t="s">
        <v>212</v>
      </c>
      <c r="J43" s="122">
        <v>0</v>
      </c>
      <c r="K43" s="26">
        <v>15000</v>
      </c>
      <c r="L43" s="122">
        <v>0</v>
      </c>
      <c r="M43" s="27">
        <v>0</v>
      </c>
      <c r="N43" s="85" t="s">
        <v>1293</v>
      </c>
      <c r="O43" s="244" t="s">
        <v>223</v>
      </c>
      <c r="P43" s="36" t="s">
        <v>3076</v>
      </c>
    </row>
    <row r="44" spans="1:16" ht="44.25" customHeight="1" x14ac:dyDescent="0.25">
      <c r="A44" s="121">
        <v>37</v>
      </c>
      <c r="B44" s="17" t="s">
        <v>1379</v>
      </c>
      <c r="C44" s="17" t="s">
        <v>6</v>
      </c>
      <c r="D44" s="17" t="s">
        <v>1380</v>
      </c>
      <c r="E44" s="57" t="s">
        <v>1367</v>
      </c>
      <c r="F44" s="57" t="s">
        <v>5</v>
      </c>
      <c r="G44" s="57" t="s">
        <v>1762</v>
      </c>
      <c r="H44" s="17">
        <v>90</v>
      </c>
      <c r="I44" s="85" t="s">
        <v>212</v>
      </c>
      <c r="J44" s="122">
        <v>0</v>
      </c>
      <c r="K44" s="26">
        <v>15000</v>
      </c>
      <c r="L44" s="122">
        <v>0</v>
      </c>
      <c r="M44" s="27">
        <v>0.05</v>
      </c>
      <c r="N44" s="85" t="s">
        <v>1293</v>
      </c>
      <c r="O44" s="244" t="s">
        <v>223</v>
      </c>
      <c r="P44" s="36" t="s">
        <v>3076</v>
      </c>
    </row>
    <row r="45" spans="1:16" ht="48.75" customHeight="1" x14ac:dyDescent="0.25">
      <c r="A45" s="121">
        <v>38</v>
      </c>
      <c r="B45" s="17" t="s">
        <v>1381</v>
      </c>
      <c r="C45" s="17" t="s">
        <v>6</v>
      </c>
      <c r="D45" s="115" t="s">
        <v>1382</v>
      </c>
      <c r="E45" s="57" t="s">
        <v>1383</v>
      </c>
      <c r="F45" s="57" t="s">
        <v>5</v>
      </c>
      <c r="G45" s="57" t="s">
        <v>1762</v>
      </c>
      <c r="H45" s="17">
        <v>319</v>
      </c>
      <c r="I45" s="85" t="s">
        <v>212</v>
      </c>
      <c r="J45" s="26">
        <v>15000</v>
      </c>
      <c r="K45" s="122">
        <v>0</v>
      </c>
      <c r="L45" s="122">
        <v>0</v>
      </c>
      <c r="M45" s="27">
        <v>0</v>
      </c>
      <c r="N45" s="85" t="s">
        <v>1293</v>
      </c>
      <c r="O45" s="244" t="s">
        <v>225</v>
      </c>
      <c r="P45" s="36" t="s">
        <v>3076</v>
      </c>
    </row>
    <row r="46" spans="1:16" ht="39.75" customHeight="1" x14ac:dyDescent="0.25">
      <c r="A46" s="121">
        <v>39</v>
      </c>
      <c r="B46" s="17" t="s">
        <v>1384</v>
      </c>
      <c r="C46" s="17" t="s">
        <v>6</v>
      </c>
      <c r="D46" s="115" t="s">
        <v>1385</v>
      </c>
      <c r="E46" s="57" t="s">
        <v>1386</v>
      </c>
      <c r="F46" s="57" t="s">
        <v>5</v>
      </c>
      <c r="G46" s="57" t="s">
        <v>1762</v>
      </c>
      <c r="H46" s="17">
        <v>206</v>
      </c>
      <c r="I46" s="85" t="s">
        <v>212</v>
      </c>
      <c r="J46" s="26">
        <v>15000</v>
      </c>
      <c r="K46" s="122">
        <v>0</v>
      </c>
      <c r="L46" s="122">
        <v>0</v>
      </c>
      <c r="M46" s="27">
        <v>0</v>
      </c>
      <c r="N46" s="17" t="s">
        <v>1293</v>
      </c>
      <c r="O46" s="244" t="s">
        <v>225</v>
      </c>
      <c r="P46" s="36" t="s">
        <v>3076</v>
      </c>
    </row>
    <row r="47" spans="1:16" ht="42.75" customHeight="1" x14ac:dyDescent="0.25">
      <c r="A47" s="121">
        <v>40</v>
      </c>
      <c r="B47" s="17" t="s">
        <v>1387</v>
      </c>
      <c r="C47" s="17" t="s">
        <v>6</v>
      </c>
      <c r="D47" s="85" t="s">
        <v>1388</v>
      </c>
      <c r="E47" s="57" t="s">
        <v>1367</v>
      </c>
      <c r="F47" s="57" t="s">
        <v>5</v>
      </c>
      <c r="G47" s="57" t="s">
        <v>1762</v>
      </c>
      <c r="H47" s="17">
        <v>58</v>
      </c>
      <c r="I47" s="85" t="s">
        <v>212</v>
      </c>
      <c r="J47" s="122">
        <v>0</v>
      </c>
      <c r="K47" s="122">
        <v>0</v>
      </c>
      <c r="L47" s="26">
        <v>10000</v>
      </c>
      <c r="M47" s="27">
        <v>0.05</v>
      </c>
      <c r="N47" s="17" t="s">
        <v>1389</v>
      </c>
      <c r="O47" s="244" t="s">
        <v>3099</v>
      </c>
      <c r="P47" s="36" t="s">
        <v>3076</v>
      </c>
    </row>
    <row r="48" spans="1:16" ht="49.5" customHeight="1" x14ac:dyDescent="0.25">
      <c r="A48" s="121">
        <v>41</v>
      </c>
      <c r="B48" s="17" t="s">
        <v>1390</v>
      </c>
      <c r="C48" s="17" t="s">
        <v>6</v>
      </c>
      <c r="D48" s="85" t="s">
        <v>1391</v>
      </c>
      <c r="E48" s="57" t="s">
        <v>1392</v>
      </c>
      <c r="F48" s="57" t="s">
        <v>5</v>
      </c>
      <c r="G48" s="57" t="s">
        <v>1762</v>
      </c>
      <c r="H48" s="17">
        <v>162</v>
      </c>
      <c r="I48" s="17" t="s">
        <v>213</v>
      </c>
      <c r="J48" s="26">
        <v>15000</v>
      </c>
      <c r="K48" s="122">
        <v>0</v>
      </c>
      <c r="L48" s="122">
        <v>0</v>
      </c>
      <c r="M48" s="27">
        <v>0</v>
      </c>
      <c r="N48" s="85" t="s">
        <v>1293</v>
      </c>
      <c r="O48" s="244" t="s">
        <v>225</v>
      </c>
      <c r="P48" s="36" t="s">
        <v>3076</v>
      </c>
    </row>
    <row r="49" spans="1:16" ht="45" customHeight="1" x14ac:dyDescent="0.25">
      <c r="A49" s="121">
        <v>42</v>
      </c>
      <c r="B49" s="17" t="s">
        <v>1393</v>
      </c>
      <c r="C49" s="17" t="s">
        <v>6</v>
      </c>
      <c r="D49" s="85" t="s">
        <v>1394</v>
      </c>
      <c r="E49" s="57" t="s">
        <v>1395</v>
      </c>
      <c r="F49" s="57" t="s">
        <v>5</v>
      </c>
      <c r="G49" s="57" t="s">
        <v>1762</v>
      </c>
      <c r="H49" s="17">
        <v>154</v>
      </c>
      <c r="I49" s="85" t="s">
        <v>212</v>
      </c>
      <c r="J49" s="26">
        <v>15000</v>
      </c>
      <c r="K49" s="122">
        <v>0</v>
      </c>
      <c r="L49" s="122">
        <v>0</v>
      </c>
      <c r="M49" s="27">
        <v>0.05</v>
      </c>
      <c r="N49" s="85" t="s">
        <v>1293</v>
      </c>
      <c r="O49" s="244" t="s">
        <v>225</v>
      </c>
      <c r="P49" s="36" t="s">
        <v>3076</v>
      </c>
    </row>
    <row r="50" spans="1:16" ht="43.5" customHeight="1" x14ac:dyDescent="0.25">
      <c r="A50" s="121">
        <v>43</v>
      </c>
      <c r="B50" s="17" t="s">
        <v>1396</v>
      </c>
      <c r="C50" s="17" t="s">
        <v>6</v>
      </c>
      <c r="D50" s="115" t="s">
        <v>1397</v>
      </c>
      <c r="E50" s="57" t="s">
        <v>338</v>
      </c>
      <c r="F50" s="57" t="s">
        <v>5</v>
      </c>
      <c r="G50" s="57" t="s">
        <v>1762</v>
      </c>
      <c r="H50" s="17">
        <v>108</v>
      </c>
      <c r="I50" s="17" t="s">
        <v>213</v>
      </c>
      <c r="J50" s="26">
        <v>15000</v>
      </c>
      <c r="K50" s="122">
        <v>0</v>
      </c>
      <c r="L50" s="122">
        <v>0</v>
      </c>
      <c r="M50" s="27">
        <v>0</v>
      </c>
      <c r="N50" s="85" t="s">
        <v>1293</v>
      </c>
      <c r="O50" s="244" t="s">
        <v>225</v>
      </c>
      <c r="P50" s="36" t="s">
        <v>3076</v>
      </c>
    </row>
    <row r="51" spans="1:16" ht="44.25" customHeight="1" x14ac:dyDescent="0.25">
      <c r="A51" s="121">
        <v>44</v>
      </c>
      <c r="B51" s="17" t="s">
        <v>1398</v>
      </c>
      <c r="C51" s="17" t="s">
        <v>6</v>
      </c>
      <c r="D51" s="115" t="s">
        <v>1399</v>
      </c>
      <c r="E51" s="57" t="s">
        <v>1319</v>
      </c>
      <c r="F51" s="57" t="s">
        <v>5</v>
      </c>
      <c r="G51" s="57" t="s">
        <v>1762</v>
      </c>
      <c r="H51" s="17">
        <v>224</v>
      </c>
      <c r="I51" s="85" t="s">
        <v>212</v>
      </c>
      <c r="J51" s="26">
        <v>15000</v>
      </c>
      <c r="K51" s="122">
        <v>0</v>
      </c>
      <c r="L51" s="122">
        <v>0</v>
      </c>
      <c r="M51" s="27">
        <v>0</v>
      </c>
      <c r="N51" s="85" t="s">
        <v>1293</v>
      </c>
      <c r="O51" s="244" t="s">
        <v>225</v>
      </c>
      <c r="P51" s="36" t="s">
        <v>3076</v>
      </c>
    </row>
    <row r="52" spans="1:16" ht="42.75" customHeight="1" x14ac:dyDescent="0.25">
      <c r="A52" s="121">
        <v>45</v>
      </c>
      <c r="B52" s="17" t="s">
        <v>1400</v>
      </c>
      <c r="C52" s="17" t="s">
        <v>6</v>
      </c>
      <c r="D52" s="85" t="s">
        <v>1401</v>
      </c>
      <c r="E52" s="57" t="s">
        <v>338</v>
      </c>
      <c r="F52" s="57" t="s">
        <v>5</v>
      </c>
      <c r="G52" s="57" t="s">
        <v>1762</v>
      </c>
      <c r="H52" s="17">
        <v>42</v>
      </c>
      <c r="I52" s="17" t="s">
        <v>213</v>
      </c>
      <c r="J52" s="26">
        <v>15000</v>
      </c>
      <c r="K52" s="122">
        <v>0</v>
      </c>
      <c r="L52" s="122">
        <v>0</v>
      </c>
      <c r="M52" s="27">
        <v>0</v>
      </c>
      <c r="N52" s="85" t="s">
        <v>1293</v>
      </c>
      <c r="O52" s="244" t="s">
        <v>225</v>
      </c>
      <c r="P52" s="36" t="s">
        <v>3076</v>
      </c>
    </row>
    <row r="53" spans="1:16" ht="44.25" customHeight="1" x14ac:dyDescent="0.25">
      <c r="A53" s="121">
        <v>46</v>
      </c>
      <c r="B53" s="17" t="s">
        <v>1402</v>
      </c>
      <c r="C53" s="17" t="s">
        <v>6</v>
      </c>
      <c r="D53" s="115" t="s">
        <v>1403</v>
      </c>
      <c r="E53" s="57" t="s">
        <v>856</v>
      </c>
      <c r="F53" s="57" t="s">
        <v>5</v>
      </c>
      <c r="G53" s="57" t="s">
        <v>1762</v>
      </c>
      <c r="H53" s="17">
        <v>260</v>
      </c>
      <c r="I53" s="17" t="s">
        <v>213</v>
      </c>
      <c r="J53" s="122">
        <v>0</v>
      </c>
      <c r="K53" s="26">
        <v>15000</v>
      </c>
      <c r="L53" s="122">
        <v>0</v>
      </c>
      <c r="M53" s="27">
        <v>0.05</v>
      </c>
      <c r="N53" s="85" t="s">
        <v>1293</v>
      </c>
      <c r="O53" s="244" t="s">
        <v>223</v>
      </c>
      <c r="P53" s="36" t="s">
        <v>3076</v>
      </c>
    </row>
    <row r="54" spans="1:16" ht="51.75" customHeight="1" x14ac:dyDescent="0.25">
      <c r="A54" s="121">
        <v>47</v>
      </c>
      <c r="B54" s="17" t="s">
        <v>1404</v>
      </c>
      <c r="C54" s="17" t="s">
        <v>6</v>
      </c>
      <c r="D54" s="115" t="s">
        <v>1405</v>
      </c>
      <c r="E54" s="57" t="s">
        <v>856</v>
      </c>
      <c r="F54" s="57" t="s">
        <v>5</v>
      </c>
      <c r="G54" s="57" t="s">
        <v>1762</v>
      </c>
      <c r="H54" s="17">
        <v>178</v>
      </c>
      <c r="I54" s="85" t="s">
        <v>212</v>
      </c>
      <c r="J54" s="122">
        <v>0</v>
      </c>
      <c r="K54" s="26">
        <v>15000</v>
      </c>
      <c r="L54" s="122">
        <v>0</v>
      </c>
      <c r="M54" s="27">
        <v>0</v>
      </c>
      <c r="N54" s="85" t="s">
        <v>1293</v>
      </c>
      <c r="O54" s="244" t="s">
        <v>223</v>
      </c>
      <c r="P54" s="36" t="s">
        <v>3076</v>
      </c>
    </row>
    <row r="55" spans="1:16" ht="45" customHeight="1" x14ac:dyDescent="0.25">
      <c r="A55" s="121">
        <v>48</v>
      </c>
      <c r="B55" s="17" t="s">
        <v>1406</v>
      </c>
      <c r="C55" s="17" t="s">
        <v>4</v>
      </c>
      <c r="D55" s="17" t="s">
        <v>1407</v>
      </c>
      <c r="E55" s="57" t="s">
        <v>1160</v>
      </c>
      <c r="F55" s="57" t="s">
        <v>5</v>
      </c>
      <c r="G55" s="57" t="s">
        <v>1762</v>
      </c>
      <c r="H55" s="85">
        <v>212</v>
      </c>
      <c r="I55" s="85" t="s">
        <v>191</v>
      </c>
      <c r="J55" s="122">
        <v>0</v>
      </c>
      <c r="K55" s="26">
        <v>15000</v>
      </c>
      <c r="L55" s="122">
        <v>0</v>
      </c>
      <c r="M55" s="27">
        <v>0</v>
      </c>
      <c r="N55" s="85" t="s">
        <v>1293</v>
      </c>
      <c r="O55" s="244" t="s">
        <v>223</v>
      </c>
      <c r="P55" s="36" t="s">
        <v>3076</v>
      </c>
    </row>
    <row r="56" spans="1:16" ht="17.25" customHeight="1" x14ac:dyDescent="0.25">
      <c r="A56" s="17"/>
      <c r="B56" s="304" t="s">
        <v>1408</v>
      </c>
      <c r="C56" s="304"/>
      <c r="D56" s="304"/>
      <c r="E56" s="304"/>
      <c r="F56" s="304"/>
      <c r="G56" s="304"/>
      <c r="H56" s="304"/>
      <c r="I56" s="23"/>
      <c r="J56" s="33">
        <f>SUM(J57:J81)</f>
        <v>76000</v>
      </c>
      <c r="K56" s="33">
        <f t="shared" ref="K56:L56" si="3">SUM(K57:K81)</f>
        <v>255000</v>
      </c>
      <c r="L56" s="33">
        <f t="shared" si="3"/>
        <v>20000</v>
      </c>
      <c r="M56" s="23"/>
      <c r="N56" s="23"/>
      <c r="O56" s="240"/>
      <c r="P56" s="23"/>
    </row>
    <row r="57" spans="1:16" ht="46.5" customHeight="1" x14ac:dyDescent="0.25">
      <c r="A57" s="17">
        <v>1</v>
      </c>
      <c r="B57" s="17" t="s">
        <v>1409</v>
      </c>
      <c r="C57" s="17" t="s">
        <v>4</v>
      </c>
      <c r="D57" s="80" t="s">
        <v>1410</v>
      </c>
      <c r="E57" s="57" t="s">
        <v>1411</v>
      </c>
      <c r="F57" s="57" t="s">
        <v>5</v>
      </c>
      <c r="G57" s="25" t="s">
        <v>1762</v>
      </c>
      <c r="H57" s="85">
        <v>75</v>
      </c>
      <c r="I57" s="85" t="s">
        <v>212</v>
      </c>
      <c r="J57" s="26">
        <v>15000</v>
      </c>
      <c r="K57" s="122">
        <v>0</v>
      </c>
      <c r="L57" s="122">
        <v>0</v>
      </c>
      <c r="M57" s="27">
        <v>0</v>
      </c>
      <c r="N57" s="85" t="s">
        <v>1293</v>
      </c>
      <c r="O57" s="244" t="s">
        <v>225</v>
      </c>
      <c r="P57" s="36" t="s">
        <v>3076</v>
      </c>
    </row>
    <row r="58" spans="1:16" ht="39.75" customHeight="1" x14ac:dyDescent="0.25">
      <c r="A58" s="17">
        <v>2</v>
      </c>
      <c r="B58" s="17" t="s">
        <v>1412</v>
      </c>
      <c r="C58" s="17" t="s">
        <v>4</v>
      </c>
      <c r="D58" s="80" t="s">
        <v>1413</v>
      </c>
      <c r="E58" s="57" t="s">
        <v>839</v>
      </c>
      <c r="F58" s="57" t="s">
        <v>5</v>
      </c>
      <c r="G58" s="25" t="s">
        <v>1762</v>
      </c>
      <c r="H58" s="85">
        <v>87</v>
      </c>
      <c r="I58" s="85" t="s">
        <v>212</v>
      </c>
      <c r="J58" s="122">
        <v>0</v>
      </c>
      <c r="K58" s="26">
        <v>15000</v>
      </c>
      <c r="L58" s="122">
        <v>0</v>
      </c>
      <c r="M58" s="27">
        <v>0</v>
      </c>
      <c r="N58" s="85" t="s">
        <v>1293</v>
      </c>
      <c r="O58" s="244" t="s">
        <v>223</v>
      </c>
      <c r="P58" s="36" t="s">
        <v>3076</v>
      </c>
    </row>
    <row r="59" spans="1:16" ht="51.75" customHeight="1" x14ac:dyDescent="0.25">
      <c r="A59" s="17">
        <v>3</v>
      </c>
      <c r="B59" s="17" t="s">
        <v>1414</v>
      </c>
      <c r="C59" s="17" t="s">
        <v>4</v>
      </c>
      <c r="D59" s="80" t="s">
        <v>1415</v>
      </c>
      <c r="E59" s="57" t="s">
        <v>1296</v>
      </c>
      <c r="F59" s="57" t="s">
        <v>5</v>
      </c>
      <c r="G59" s="25" t="s">
        <v>1762</v>
      </c>
      <c r="H59" s="85">
        <v>298</v>
      </c>
      <c r="I59" s="85" t="s">
        <v>212</v>
      </c>
      <c r="J59" s="26">
        <v>15000</v>
      </c>
      <c r="K59" s="122">
        <v>0</v>
      </c>
      <c r="L59" s="122">
        <v>0</v>
      </c>
      <c r="M59" s="27">
        <v>0</v>
      </c>
      <c r="N59" s="85" t="s">
        <v>1416</v>
      </c>
      <c r="O59" s="244" t="s">
        <v>225</v>
      </c>
      <c r="P59" s="36" t="s">
        <v>3076</v>
      </c>
    </row>
    <row r="60" spans="1:16" ht="60.75" customHeight="1" x14ac:dyDescent="0.25">
      <c r="A60" s="17">
        <v>4</v>
      </c>
      <c r="B60" s="17" t="s">
        <v>1417</v>
      </c>
      <c r="C60" s="17" t="s">
        <v>4</v>
      </c>
      <c r="D60" s="124" t="s">
        <v>1418</v>
      </c>
      <c r="E60" s="57" t="s">
        <v>19</v>
      </c>
      <c r="F60" s="57" t="s">
        <v>7</v>
      </c>
      <c r="G60" s="25" t="s">
        <v>1762</v>
      </c>
      <c r="H60" s="85">
        <v>456</v>
      </c>
      <c r="I60" s="85" t="s">
        <v>191</v>
      </c>
      <c r="J60" s="122">
        <v>0</v>
      </c>
      <c r="K60" s="122">
        <v>0</v>
      </c>
      <c r="L60" s="26">
        <v>10000</v>
      </c>
      <c r="M60" s="85" t="s">
        <v>1312</v>
      </c>
      <c r="N60" s="85" t="s">
        <v>1419</v>
      </c>
      <c r="O60" s="244" t="s">
        <v>3099</v>
      </c>
      <c r="P60" s="36" t="s">
        <v>3076</v>
      </c>
    </row>
    <row r="61" spans="1:16" ht="44.25" customHeight="1" x14ac:dyDescent="0.25">
      <c r="A61" s="17">
        <v>5</v>
      </c>
      <c r="B61" s="17" t="s">
        <v>1420</v>
      </c>
      <c r="C61" s="17" t="s">
        <v>6</v>
      </c>
      <c r="D61" s="80" t="s">
        <v>1421</v>
      </c>
      <c r="E61" s="18" t="s">
        <v>13</v>
      </c>
      <c r="F61" s="57" t="s">
        <v>5</v>
      </c>
      <c r="G61" s="18" t="s">
        <v>1422</v>
      </c>
      <c r="H61" s="17">
        <v>90</v>
      </c>
      <c r="I61" s="85" t="s">
        <v>212</v>
      </c>
      <c r="J61" s="122">
        <v>0</v>
      </c>
      <c r="K61" s="26">
        <v>15000</v>
      </c>
      <c r="L61" s="122">
        <v>0</v>
      </c>
      <c r="M61" s="27">
        <v>0.05</v>
      </c>
      <c r="N61" s="85" t="s">
        <v>1293</v>
      </c>
      <c r="O61" s="244" t="s">
        <v>223</v>
      </c>
      <c r="P61" s="36" t="s">
        <v>3076</v>
      </c>
    </row>
    <row r="62" spans="1:16" ht="39.75" customHeight="1" x14ac:dyDescent="0.25">
      <c r="A62" s="17">
        <v>6</v>
      </c>
      <c r="B62" s="17" t="s">
        <v>1423</v>
      </c>
      <c r="C62" s="17" t="s">
        <v>6</v>
      </c>
      <c r="D62" s="80" t="s">
        <v>1424</v>
      </c>
      <c r="E62" s="18" t="s">
        <v>13</v>
      </c>
      <c r="F62" s="57" t="s">
        <v>5</v>
      </c>
      <c r="G62" s="18" t="s">
        <v>1422</v>
      </c>
      <c r="H62" s="17">
        <v>90</v>
      </c>
      <c r="I62" s="85" t="s">
        <v>212</v>
      </c>
      <c r="J62" s="122">
        <v>0</v>
      </c>
      <c r="K62" s="26">
        <v>15000</v>
      </c>
      <c r="L62" s="122">
        <v>0</v>
      </c>
      <c r="M62" s="27">
        <v>0.05</v>
      </c>
      <c r="N62" s="85" t="s">
        <v>1293</v>
      </c>
      <c r="O62" s="244" t="s">
        <v>223</v>
      </c>
      <c r="P62" s="36" t="s">
        <v>3076</v>
      </c>
    </row>
    <row r="63" spans="1:16" ht="36" customHeight="1" x14ac:dyDescent="0.25">
      <c r="A63" s="17">
        <v>7</v>
      </c>
      <c r="B63" s="85" t="s">
        <v>1425</v>
      </c>
      <c r="C63" s="85" t="s">
        <v>6</v>
      </c>
      <c r="D63" s="85" t="s">
        <v>1426</v>
      </c>
      <c r="E63" s="18" t="s">
        <v>41</v>
      </c>
      <c r="F63" s="262" t="s">
        <v>9</v>
      </c>
      <c r="G63" s="18" t="s">
        <v>1422</v>
      </c>
      <c r="H63" s="17">
        <v>120</v>
      </c>
      <c r="I63" s="85" t="s">
        <v>212</v>
      </c>
      <c r="J63" s="26">
        <v>1000</v>
      </c>
      <c r="K63" s="122">
        <v>0</v>
      </c>
      <c r="L63" s="122">
        <v>0</v>
      </c>
      <c r="M63" s="27">
        <v>0</v>
      </c>
      <c r="N63" s="85" t="s">
        <v>1293</v>
      </c>
      <c r="O63" s="244" t="s">
        <v>225</v>
      </c>
      <c r="P63" s="36" t="s">
        <v>3076</v>
      </c>
    </row>
    <row r="64" spans="1:16" ht="50.25" customHeight="1" x14ac:dyDescent="0.25">
      <c r="A64" s="17">
        <v>8</v>
      </c>
      <c r="B64" s="17" t="s">
        <v>1427</v>
      </c>
      <c r="C64" s="17" t="s">
        <v>6</v>
      </c>
      <c r="D64" s="85" t="s">
        <v>1428</v>
      </c>
      <c r="E64" s="18" t="s">
        <v>23</v>
      </c>
      <c r="F64" s="57" t="s">
        <v>7</v>
      </c>
      <c r="G64" s="18" t="s">
        <v>1422</v>
      </c>
      <c r="H64" s="17">
        <v>95</v>
      </c>
      <c r="I64" s="85" t="s">
        <v>212</v>
      </c>
      <c r="J64" s="122">
        <v>0</v>
      </c>
      <c r="K64" s="26">
        <v>15000</v>
      </c>
      <c r="L64" s="122">
        <v>0</v>
      </c>
      <c r="M64" s="27">
        <v>0</v>
      </c>
      <c r="N64" s="85" t="s">
        <v>1293</v>
      </c>
      <c r="O64" s="244" t="s">
        <v>223</v>
      </c>
      <c r="P64" s="36" t="s">
        <v>3076</v>
      </c>
    </row>
    <row r="65" spans="1:16" ht="38.25" customHeight="1" x14ac:dyDescent="0.25">
      <c r="A65" s="17">
        <v>9</v>
      </c>
      <c r="B65" s="17" t="s">
        <v>1429</v>
      </c>
      <c r="C65" s="17" t="s">
        <v>6</v>
      </c>
      <c r="D65" s="80" t="s">
        <v>1430</v>
      </c>
      <c r="E65" s="18" t="s">
        <v>14</v>
      </c>
      <c r="F65" s="57" t="s">
        <v>7</v>
      </c>
      <c r="G65" s="18" t="s">
        <v>1422</v>
      </c>
      <c r="H65" s="17">
        <v>75</v>
      </c>
      <c r="I65" s="17" t="s">
        <v>213</v>
      </c>
      <c r="J65" s="122">
        <v>0</v>
      </c>
      <c r="K65" s="26">
        <v>15000</v>
      </c>
      <c r="L65" s="122">
        <v>0</v>
      </c>
      <c r="M65" s="27">
        <v>0.2</v>
      </c>
      <c r="N65" s="85" t="s">
        <v>1293</v>
      </c>
      <c r="O65" s="244" t="s">
        <v>223</v>
      </c>
      <c r="P65" s="36" t="s">
        <v>3076</v>
      </c>
    </row>
    <row r="66" spans="1:16" ht="54" customHeight="1" x14ac:dyDescent="0.25">
      <c r="A66" s="17">
        <v>10</v>
      </c>
      <c r="B66" s="17" t="s">
        <v>1431</v>
      </c>
      <c r="C66" s="17" t="s">
        <v>6</v>
      </c>
      <c r="D66" s="80" t="s">
        <v>1432</v>
      </c>
      <c r="E66" s="18" t="s">
        <v>14</v>
      </c>
      <c r="F66" s="57" t="s">
        <v>5</v>
      </c>
      <c r="G66" s="18" t="s">
        <v>1422</v>
      </c>
      <c r="H66" s="17">
        <v>120</v>
      </c>
      <c r="I66" s="85" t="s">
        <v>212</v>
      </c>
      <c r="J66" s="122">
        <v>0</v>
      </c>
      <c r="K66" s="26">
        <v>15000</v>
      </c>
      <c r="L66" s="122">
        <v>0</v>
      </c>
      <c r="M66" s="27">
        <v>0.2</v>
      </c>
      <c r="N66" s="85" t="s">
        <v>1293</v>
      </c>
      <c r="O66" s="244" t="s">
        <v>223</v>
      </c>
      <c r="P66" s="36" t="s">
        <v>3076</v>
      </c>
    </row>
    <row r="67" spans="1:16" ht="35.25" customHeight="1" x14ac:dyDescent="0.25">
      <c r="A67" s="17">
        <v>11</v>
      </c>
      <c r="B67" s="17" t="s">
        <v>1433</v>
      </c>
      <c r="C67" s="17" t="s">
        <v>6</v>
      </c>
      <c r="D67" s="80" t="s">
        <v>1434</v>
      </c>
      <c r="E67" s="18" t="s">
        <v>1028</v>
      </c>
      <c r="F67" s="57" t="s">
        <v>5</v>
      </c>
      <c r="G67" s="18" t="s">
        <v>1422</v>
      </c>
      <c r="H67" s="17">
        <v>120</v>
      </c>
      <c r="I67" s="85" t="s">
        <v>212</v>
      </c>
      <c r="J67" s="122">
        <v>0</v>
      </c>
      <c r="K67" s="26">
        <v>15000</v>
      </c>
      <c r="L67" s="122">
        <v>0</v>
      </c>
      <c r="M67" s="27" t="s">
        <v>1435</v>
      </c>
      <c r="N67" s="85" t="s">
        <v>1293</v>
      </c>
      <c r="O67" s="244" t="s">
        <v>223</v>
      </c>
      <c r="P67" s="36" t="s">
        <v>3076</v>
      </c>
    </row>
    <row r="68" spans="1:16" ht="42.75" customHeight="1" x14ac:dyDescent="0.25">
      <c r="A68" s="17">
        <v>12</v>
      </c>
      <c r="B68" s="17" t="s">
        <v>1436</v>
      </c>
      <c r="C68" s="17" t="s">
        <v>4</v>
      </c>
      <c r="D68" s="80" t="s">
        <v>1437</v>
      </c>
      <c r="E68" s="57" t="s">
        <v>1063</v>
      </c>
      <c r="F68" s="57" t="s">
        <v>5</v>
      </c>
      <c r="G68" s="25" t="s">
        <v>1762</v>
      </c>
      <c r="H68" s="85">
        <v>395</v>
      </c>
      <c r="I68" s="85" t="s">
        <v>728</v>
      </c>
      <c r="J68" s="122">
        <v>0</v>
      </c>
      <c r="K68" s="26">
        <v>15000</v>
      </c>
      <c r="L68" s="122">
        <v>0</v>
      </c>
      <c r="M68" s="27">
        <v>0</v>
      </c>
      <c r="N68" s="85" t="s">
        <v>1293</v>
      </c>
      <c r="O68" s="244" t="s">
        <v>223</v>
      </c>
      <c r="P68" s="36" t="s">
        <v>3076</v>
      </c>
    </row>
    <row r="69" spans="1:16" ht="37.5" customHeight="1" x14ac:dyDescent="0.25">
      <c r="A69" s="17">
        <v>13</v>
      </c>
      <c r="B69" s="17" t="s">
        <v>1438</v>
      </c>
      <c r="C69" s="17" t="s">
        <v>4</v>
      </c>
      <c r="D69" s="124" t="s">
        <v>1439</v>
      </c>
      <c r="E69" s="57" t="s">
        <v>1440</v>
      </c>
      <c r="F69" s="57" t="s">
        <v>5</v>
      </c>
      <c r="G69" s="25" t="s">
        <v>1762</v>
      </c>
      <c r="H69" s="85">
        <v>220</v>
      </c>
      <c r="I69" s="85" t="s">
        <v>212</v>
      </c>
      <c r="J69" s="26">
        <v>15000</v>
      </c>
      <c r="K69" s="122">
        <v>0</v>
      </c>
      <c r="L69" s="122">
        <v>0</v>
      </c>
      <c r="M69" s="27">
        <v>0</v>
      </c>
      <c r="N69" s="85" t="s">
        <v>1293</v>
      </c>
      <c r="O69" s="244" t="s">
        <v>225</v>
      </c>
      <c r="P69" s="36" t="s">
        <v>3076</v>
      </c>
    </row>
    <row r="70" spans="1:16" ht="42" customHeight="1" x14ac:dyDescent="0.25">
      <c r="A70" s="17">
        <v>14</v>
      </c>
      <c r="B70" s="17" t="s">
        <v>1441</v>
      </c>
      <c r="C70" s="17" t="s">
        <v>4</v>
      </c>
      <c r="D70" s="124" t="s">
        <v>1442</v>
      </c>
      <c r="E70" s="57" t="s">
        <v>1443</v>
      </c>
      <c r="F70" s="57" t="s">
        <v>5</v>
      </c>
      <c r="G70" s="25" t="s">
        <v>1762</v>
      </c>
      <c r="H70" s="85">
        <v>292</v>
      </c>
      <c r="I70" s="85" t="s">
        <v>191</v>
      </c>
      <c r="J70" s="26">
        <v>15000</v>
      </c>
      <c r="K70" s="122">
        <v>0</v>
      </c>
      <c r="L70" s="122">
        <v>0</v>
      </c>
      <c r="M70" s="27">
        <v>0</v>
      </c>
      <c r="N70" s="85" t="s">
        <v>1293</v>
      </c>
      <c r="O70" s="244" t="s">
        <v>225</v>
      </c>
      <c r="P70" s="36" t="s">
        <v>3076</v>
      </c>
    </row>
    <row r="71" spans="1:16" ht="48.75" customHeight="1" x14ac:dyDescent="0.25">
      <c r="A71" s="17">
        <v>15</v>
      </c>
      <c r="B71" s="17" t="s">
        <v>1444</v>
      </c>
      <c r="C71" s="17" t="s">
        <v>4</v>
      </c>
      <c r="D71" s="80" t="s">
        <v>1445</v>
      </c>
      <c r="E71" s="57" t="s">
        <v>26</v>
      </c>
      <c r="F71" s="57" t="s">
        <v>5</v>
      </c>
      <c r="G71" s="25" t="s">
        <v>1762</v>
      </c>
      <c r="H71" s="85">
        <v>416</v>
      </c>
      <c r="I71" s="85" t="s">
        <v>191</v>
      </c>
      <c r="J71" s="26">
        <v>15000</v>
      </c>
      <c r="K71" s="122">
        <v>0</v>
      </c>
      <c r="L71" s="122">
        <v>0</v>
      </c>
      <c r="M71" s="27">
        <v>0.15</v>
      </c>
      <c r="N71" s="85" t="s">
        <v>1293</v>
      </c>
      <c r="O71" s="244" t="s">
        <v>225</v>
      </c>
      <c r="P71" s="36" t="s">
        <v>3076</v>
      </c>
    </row>
    <row r="72" spans="1:16" ht="44.25" customHeight="1" x14ac:dyDescent="0.25">
      <c r="A72" s="17">
        <v>16</v>
      </c>
      <c r="B72" s="17" t="s">
        <v>1446</v>
      </c>
      <c r="C72" s="17" t="s">
        <v>4</v>
      </c>
      <c r="D72" s="80" t="s">
        <v>1447</v>
      </c>
      <c r="E72" s="57" t="s">
        <v>75</v>
      </c>
      <c r="F72" s="57" t="s">
        <v>7</v>
      </c>
      <c r="G72" s="25" t="s">
        <v>1762</v>
      </c>
      <c r="H72" s="85">
        <v>1016</v>
      </c>
      <c r="I72" s="85" t="s">
        <v>728</v>
      </c>
      <c r="J72" s="122">
        <v>0</v>
      </c>
      <c r="K72" s="26">
        <v>15000</v>
      </c>
      <c r="L72" s="122">
        <v>0</v>
      </c>
      <c r="M72" s="27">
        <v>0.1</v>
      </c>
      <c r="N72" s="85" t="s">
        <v>1293</v>
      </c>
      <c r="O72" s="244" t="s">
        <v>223</v>
      </c>
      <c r="P72" s="36" t="s">
        <v>3076</v>
      </c>
    </row>
    <row r="73" spans="1:16" ht="47.25" customHeight="1" x14ac:dyDescent="0.25">
      <c r="A73" s="17">
        <v>17</v>
      </c>
      <c r="B73" s="17" t="s">
        <v>1448</v>
      </c>
      <c r="C73" s="17" t="s">
        <v>4</v>
      </c>
      <c r="D73" s="80" t="s">
        <v>1449</v>
      </c>
      <c r="E73" s="57" t="s">
        <v>815</v>
      </c>
      <c r="F73" s="57" t="s">
        <v>5</v>
      </c>
      <c r="G73" s="25" t="s">
        <v>1762</v>
      </c>
      <c r="H73" s="85">
        <v>393</v>
      </c>
      <c r="I73" s="85" t="s">
        <v>191</v>
      </c>
      <c r="J73" s="122">
        <v>0</v>
      </c>
      <c r="K73" s="26">
        <v>15000</v>
      </c>
      <c r="L73" s="122">
        <v>0</v>
      </c>
      <c r="M73" s="27">
        <v>0</v>
      </c>
      <c r="N73" s="85" t="s">
        <v>1293</v>
      </c>
      <c r="O73" s="244" t="s">
        <v>223</v>
      </c>
      <c r="P73" s="36" t="s">
        <v>3076</v>
      </c>
    </row>
    <row r="74" spans="1:16" ht="44.25" customHeight="1" x14ac:dyDescent="0.25">
      <c r="A74" s="17">
        <v>18</v>
      </c>
      <c r="B74" s="17" t="s">
        <v>1450</v>
      </c>
      <c r="C74" s="17" t="s">
        <v>4</v>
      </c>
      <c r="D74" s="80" t="s">
        <v>1451</v>
      </c>
      <c r="E74" s="57" t="s">
        <v>561</v>
      </c>
      <c r="F74" s="57" t="s">
        <v>5</v>
      </c>
      <c r="G74" s="25" t="s">
        <v>1762</v>
      </c>
      <c r="H74" s="85">
        <v>671</v>
      </c>
      <c r="I74" s="85" t="s">
        <v>212</v>
      </c>
      <c r="J74" s="122">
        <v>0</v>
      </c>
      <c r="K74" s="26">
        <v>15000</v>
      </c>
      <c r="L74" s="122">
        <v>0</v>
      </c>
      <c r="M74" s="27">
        <v>0.3</v>
      </c>
      <c r="N74" s="85" t="s">
        <v>1293</v>
      </c>
      <c r="O74" s="244" t="s">
        <v>223</v>
      </c>
      <c r="P74" s="36" t="s">
        <v>3076</v>
      </c>
    </row>
    <row r="75" spans="1:16" ht="47.25" customHeight="1" x14ac:dyDescent="0.25">
      <c r="A75" s="17">
        <v>19</v>
      </c>
      <c r="B75" s="17" t="s">
        <v>1452</v>
      </c>
      <c r="C75" s="17" t="s">
        <v>4</v>
      </c>
      <c r="D75" s="80" t="s">
        <v>1453</v>
      </c>
      <c r="E75" s="57" t="s">
        <v>561</v>
      </c>
      <c r="F75" s="57" t="s">
        <v>5</v>
      </c>
      <c r="G75" s="25" t="s">
        <v>1762</v>
      </c>
      <c r="H75" s="85">
        <v>398</v>
      </c>
      <c r="I75" s="85" t="s">
        <v>212</v>
      </c>
      <c r="J75" s="122">
        <v>0</v>
      </c>
      <c r="K75" s="26">
        <v>15000</v>
      </c>
      <c r="L75" s="122">
        <v>0</v>
      </c>
      <c r="M75" s="27">
        <v>0</v>
      </c>
      <c r="N75" s="85" t="s">
        <v>1293</v>
      </c>
      <c r="O75" s="244" t="s">
        <v>223</v>
      </c>
      <c r="P75" s="36" t="s">
        <v>3076</v>
      </c>
    </row>
    <row r="76" spans="1:16" ht="44.25" customHeight="1" x14ac:dyDescent="0.25">
      <c r="A76" s="17">
        <v>20</v>
      </c>
      <c r="B76" s="17" t="s">
        <v>1454</v>
      </c>
      <c r="C76" s="17" t="s">
        <v>4</v>
      </c>
      <c r="D76" s="80" t="s">
        <v>1455</v>
      </c>
      <c r="E76" s="57" t="s">
        <v>1334</v>
      </c>
      <c r="F76" s="57" t="s">
        <v>5</v>
      </c>
      <c r="G76" s="25" t="s">
        <v>1762</v>
      </c>
      <c r="H76" s="85">
        <v>820</v>
      </c>
      <c r="I76" s="85" t="s">
        <v>212</v>
      </c>
      <c r="J76" s="122">
        <v>0</v>
      </c>
      <c r="K76" s="26">
        <v>15000</v>
      </c>
      <c r="L76" s="122">
        <v>0</v>
      </c>
      <c r="M76" s="27">
        <v>0.05</v>
      </c>
      <c r="N76" s="85" t="s">
        <v>1293</v>
      </c>
      <c r="O76" s="244" t="s">
        <v>223</v>
      </c>
      <c r="P76" s="36" t="s">
        <v>3076</v>
      </c>
    </row>
    <row r="77" spans="1:16" ht="38.25" customHeight="1" x14ac:dyDescent="0.25">
      <c r="A77" s="17">
        <v>21</v>
      </c>
      <c r="B77" s="17" t="s">
        <v>1456</v>
      </c>
      <c r="C77" s="17" t="s">
        <v>4</v>
      </c>
      <c r="D77" s="80" t="s">
        <v>1457</v>
      </c>
      <c r="E77" s="57" t="s">
        <v>640</v>
      </c>
      <c r="F77" s="57" t="s">
        <v>7</v>
      </c>
      <c r="G77" s="25" t="s">
        <v>1762</v>
      </c>
      <c r="H77" s="85">
        <v>506</v>
      </c>
      <c r="I77" s="85" t="s">
        <v>191</v>
      </c>
      <c r="J77" s="122">
        <v>0</v>
      </c>
      <c r="K77" s="122">
        <v>0</v>
      </c>
      <c r="L77" s="26">
        <v>10000</v>
      </c>
      <c r="M77" s="27">
        <v>0.05</v>
      </c>
      <c r="N77" s="85" t="s">
        <v>1293</v>
      </c>
      <c r="O77" s="244" t="s">
        <v>3099</v>
      </c>
      <c r="P77" s="36" t="s">
        <v>3076</v>
      </c>
    </row>
    <row r="78" spans="1:16" ht="51" customHeight="1" x14ac:dyDescent="0.25">
      <c r="A78" s="17">
        <v>22</v>
      </c>
      <c r="B78" s="17" t="s">
        <v>1458</v>
      </c>
      <c r="C78" s="17" t="s">
        <v>4</v>
      </c>
      <c r="D78" s="80" t="s">
        <v>1459</v>
      </c>
      <c r="E78" s="57" t="s">
        <v>20</v>
      </c>
      <c r="F78" s="57" t="s">
        <v>5</v>
      </c>
      <c r="G78" s="25" t="s">
        <v>1762</v>
      </c>
      <c r="H78" s="85">
        <v>327</v>
      </c>
      <c r="I78" s="85" t="s">
        <v>191</v>
      </c>
      <c r="J78" s="122">
        <v>0</v>
      </c>
      <c r="K78" s="26">
        <v>15000</v>
      </c>
      <c r="L78" s="122">
        <v>0</v>
      </c>
      <c r="M78" s="27">
        <v>0</v>
      </c>
      <c r="N78" s="85" t="s">
        <v>1293</v>
      </c>
      <c r="O78" s="244" t="s">
        <v>224</v>
      </c>
      <c r="P78" s="36" t="s">
        <v>3076</v>
      </c>
    </row>
    <row r="79" spans="1:16" ht="42" customHeight="1" x14ac:dyDescent="0.25">
      <c r="A79" s="17">
        <v>23</v>
      </c>
      <c r="B79" s="17" t="s">
        <v>1460</v>
      </c>
      <c r="C79" s="17" t="s">
        <v>4</v>
      </c>
      <c r="D79" s="124" t="s">
        <v>1461</v>
      </c>
      <c r="E79" s="57" t="s">
        <v>20</v>
      </c>
      <c r="F79" s="57" t="s">
        <v>5</v>
      </c>
      <c r="G79" s="25" t="s">
        <v>1762</v>
      </c>
      <c r="H79" s="85">
        <v>362</v>
      </c>
      <c r="I79" s="85" t="s">
        <v>212</v>
      </c>
      <c r="J79" s="122">
        <v>0</v>
      </c>
      <c r="K79" s="26">
        <v>15000</v>
      </c>
      <c r="L79" s="122">
        <v>0</v>
      </c>
      <c r="M79" s="27">
        <v>0.05</v>
      </c>
      <c r="N79" s="85" t="s">
        <v>1293</v>
      </c>
      <c r="O79" s="244" t="s">
        <v>223</v>
      </c>
      <c r="P79" s="36" t="s">
        <v>3076</v>
      </c>
    </row>
    <row r="80" spans="1:16" ht="39" customHeight="1" x14ac:dyDescent="0.25">
      <c r="A80" s="17">
        <v>24</v>
      </c>
      <c r="B80" s="17" t="s">
        <v>1462</v>
      </c>
      <c r="C80" s="17" t="s">
        <v>4</v>
      </c>
      <c r="D80" s="80" t="s">
        <v>1463</v>
      </c>
      <c r="E80" s="57" t="s">
        <v>561</v>
      </c>
      <c r="F80" s="57" t="s">
        <v>5</v>
      </c>
      <c r="G80" s="25" t="s">
        <v>1762</v>
      </c>
      <c r="H80" s="85">
        <v>270</v>
      </c>
      <c r="I80" s="85" t="s">
        <v>212</v>
      </c>
      <c r="J80" s="122">
        <v>0</v>
      </c>
      <c r="K80" s="26">
        <v>15000</v>
      </c>
      <c r="L80" s="122">
        <v>0</v>
      </c>
      <c r="M80" s="27">
        <v>0.05</v>
      </c>
      <c r="N80" s="85" t="s">
        <v>1293</v>
      </c>
      <c r="O80" s="244" t="s">
        <v>223</v>
      </c>
      <c r="P80" s="36" t="s">
        <v>3076</v>
      </c>
    </row>
    <row r="81" spans="1:16" ht="41.25" customHeight="1" x14ac:dyDescent="0.25">
      <c r="A81" s="17">
        <v>25</v>
      </c>
      <c r="B81" s="17" t="s">
        <v>1464</v>
      </c>
      <c r="C81" s="17" t="s">
        <v>4</v>
      </c>
      <c r="D81" s="124" t="s">
        <v>1465</v>
      </c>
      <c r="E81" s="57" t="s">
        <v>1334</v>
      </c>
      <c r="F81" s="57" t="s">
        <v>5</v>
      </c>
      <c r="G81" s="25" t="s">
        <v>1762</v>
      </c>
      <c r="H81" s="17">
        <v>596</v>
      </c>
      <c r="I81" s="85" t="s">
        <v>212</v>
      </c>
      <c r="J81" s="122">
        <v>0</v>
      </c>
      <c r="K81" s="26">
        <v>15000</v>
      </c>
      <c r="L81" s="122">
        <v>0</v>
      </c>
      <c r="M81" s="27">
        <v>0.2</v>
      </c>
      <c r="N81" s="85" t="s">
        <v>1293</v>
      </c>
      <c r="O81" s="244" t="s">
        <v>223</v>
      </c>
      <c r="P81" s="36" t="s">
        <v>3076</v>
      </c>
    </row>
    <row r="82" spans="1:16" ht="17.25" customHeight="1" x14ac:dyDescent="0.25">
      <c r="A82" s="17"/>
      <c r="B82" s="304" t="s">
        <v>1466</v>
      </c>
      <c r="C82" s="304"/>
      <c r="D82" s="304"/>
      <c r="E82" s="304"/>
      <c r="F82" s="304"/>
      <c r="G82" s="304"/>
      <c r="H82" s="304"/>
      <c r="I82" s="23"/>
      <c r="J82" s="125">
        <f>SUM(J83:J96)</f>
        <v>60000</v>
      </c>
      <c r="K82" s="125">
        <f t="shared" ref="K82:L82" si="4">SUM(K83:K96)</f>
        <v>136000</v>
      </c>
      <c r="L82" s="125">
        <f t="shared" si="4"/>
        <v>0</v>
      </c>
      <c r="M82" s="23"/>
      <c r="N82" s="23"/>
      <c r="O82" s="240"/>
      <c r="P82" s="23"/>
    </row>
    <row r="83" spans="1:16" ht="39" customHeight="1" x14ac:dyDescent="0.25">
      <c r="A83" s="17">
        <v>1</v>
      </c>
      <c r="B83" s="17" t="s">
        <v>1467</v>
      </c>
      <c r="C83" s="17" t="s">
        <v>4</v>
      </c>
      <c r="D83" s="17" t="s">
        <v>1468</v>
      </c>
      <c r="E83" s="57" t="s">
        <v>1356</v>
      </c>
      <c r="F83" s="57" t="s">
        <v>5</v>
      </c>
      <c r="G83" s="25" t="s">
        <v>1762</v>
      </c>
      <c r="H83" s="85">
        <v>46</v>
      </c>
      <c r="I83" s="85" t="s">
        <v>212</v>
      </c>
      <c r="J83" s="122">
        <v>0</v>
      </c>
      <c r="K83" s="26">
        <v>15000</v>
      </c>
      <c r="L83" s="122">
        <v>0</v>
      </c>
      <c r="M83" s="27">
        <v>0.1</v>
      </c>
      <c r="N83" s="85" t="s">
        <v>1293</v>
      </c>
      <c r="O83" s="244" t="s">
        <v>223</v>
      </c>
      <c r="P83" s="36" t="s">
        <v>3076</v>
      </c>
    </row>
    <row r="84" spans="1:16" ht="48" customHeight="1" x14ac:dyDescent="0.25">
      <c r="A84" s="17">
        <v>2</v>
      </c>
      <c r="B84" s="17" t="s">
        <v>1469</v>
      </c>
      <c r="C84" s="17" t="s">
        <v>4</v>
      </c>
      <c r="D84" s="124" t="s">
        <v>1470</v>
      </c>
      <c r="E84" s="57" t="s">
        <v>17</v>
      </c>
      <c r="F84" s="57" t="s">
        <v>5</v>
      </c>
      <c r="G84" s="25" t="s">
        <v>1762</v>
      </c>
      <c r="H84" s="85">
        <v>124</v>
      </c>
      <c r="I84" s="85" t="s">
        <v>191</v>
      </c>
      <c r="J84" s="122">
        <v>0</v>
      </c>
      <c r="K84" s="26">
        <v>15000</v>
      </c>
      <c r="L84" s="122">
        <v>0</v>
      </c>
      <c r="M84" s="27">
        <v>0</v>
      </c>
      <c r="N84" s="85" t="s">
        <v>1293</v>
      </c>
      <c r="O84" s="244" t="s">
        <v>223</v>
      </c>
      <c r="P84" s="36" t="s">
        <v>3076</v>
      </c>
    </row>
    <row r="85" spans="1:16" ht="43.5" customHeight="1" x14ac:dyDescent="0.25">
      <c r="A85" s="17">
        <v>3</v>
      </c>
      <c r="B85" s="17" t="s">
        <v>1471</v>
      </c>
      <c r="C85" s="17" t="s">
        <v>4</v>
      </c>
      <c r="D85" s="17" t="s">
        <v>1472</v>
      </c>
      <c r="E85" s="57" t="s">
        <v>31</v>
      </c>
      <c r="F85" s="57" t="s">
        <v>7</v>
      </c>
      <c r="G85" s="25" t="s">
        <v>1762</v>
      </c>
      <c r="H85" s="85">
        <v>998</v>
      </c>
      <c r="I85" s="85" t="s">
        <v>191</v>
      </c>
      <c r="J85" s="16">
        <v>15000</v>
      </c>
      <c r="K85" s="122">
        <v>0</v>
      </c>
      <c r="L85" s="122">
        <v>0</v>
      </c>
      <c r="M85" s="27">
        <v>0.2</v>
      </c>
      <c r="N85" s="85" t="s">
        <v>1293</v>
      </c>
      <c r="O85" s="244" t="s">
        <v>225</v>
      </c>
      <c r="P85" s="36" t="s">
        <v>3076</v>
      </c>
    </row>
    <row r="86" spans="1:16" ht="36.75" customHeight="1" x14ac:dyDescent="0.25">
      <c r="A86" s="17">
        <v>4</v>
      </c>
      <c r="B86" s="17" t="s">
        <v>1473</v>
      </c>
      <c r="C86" s="17" t="s">
        <v>4</v>
      </c>
      <c r="D86" s="17" t="s">
        <v>1474</v>
      </c>
      <c r="E86" s="18">
        <v>1972</v>
      </c>
      <c r="F86" s="57" t="s">
        <v>5</v>
      </c>
      <c r="G86" s="25" t="s">
        <v>1762</v>
      </c>
      <c r="H86" s="85">
        <v>27</v>
      </c>
      <c r="I86" s="85" t="s">
        <v>212</v>
      </c>
      <c r="J86" s="122">
        <v>0</v>
      </c>
      <c r="K86" s="16">
        <v>15000</v>
      </c>
      <c r="L86" s="122">
        <v>0</v>
      </c>
      <c r="M86" s="27" t="s">
        <v>1435</v>
      </c>
      <c r="N86" s="85" t="s">
        <v>1293</v>
      </c>
      <c r="O86" s="244" t="s">
        <v>223</v>
      </c>
      <c r="P86" s="36" t="s">
        <v>3076</v>
      </c>
    </row>
    <row r="87" spans="1:16" ht="39.75" customHeight="1" x14ac:dyDescent="0.25">
      <c r="A87" s="17">
        <v>5</v>
      </c>
      <c r="B87" s="17" t="s">
        <v>1475</v>
      </c>
      <c r="C87" s="17" t="s">
        <v>4</v>
      </c>
      <c r="D87" s="17" t="s">
        <v>1476</v>
      </c>
      <c r="E87" s="57" t="s">
        <v>15</v>
      </c>
      <c r="F87" s="57" t="s">
        <v>5</v>
      </c>
      <c r="G87" s="25" t="s">
        <v>1762</v>
      </c>
      <c r="H87" s="85">
        <v>171</v>
      </c>
      <c r="I87" s="85" t="s">
        <v>191</v>
      </c>
      <c r="J87" s="16">
        <v>15000</v>
      </c>
      <c r="K87" s="122">
        <v>0</v>
      </c>
      <c r="L87" s="122">
        <v>0</v>
      </c>
      <c r="M87" s="27">
        <v>0</v>
      </c>
      <c r="N87" s="85" t="s">
        <v>1293</v>
      </c>
      <c r="O87" s="244" t="s">
        <v>227</v>
      </c>
      <c r="P87" s="36" t="s">
        <v>3076</v>
      </c>
    </row>
    <row r="88" spans="1:16" ht="41.25" customHeight="1" x14ac:dyDescent="0.25">
      <c r="A88" s="17">
        <v>6</v>
      </c>
      <c r="B88" s="17" t="s">
        <v>1477</v>
      </c>
      <c r="C88" s="17" t="s">
        <v>4</v>
      </c>
      <c r="D88" s="80" t="s">
        <v>1478</v>
      </c>
      <c r="E88" s="57" t="s">
        <v>1479</v>
      </c>
      <c r="F88" s="262" t="s">
        <v>9</v>
      </c>
      <c r="G88" s="25" t="s">
        <v>1762</v>
      </c>
      <c r="H88" s="85">
        <v>136</v>
      </c>
      <c r="I88" s="85" t="s">
        <v>212</v>
      </c>
      <c r="J88" s="122">
        <v>0</v>
      </c>
      <c r="K88" s="16">
        <v>1000</v>
      </c>
      <c r="L88" s="122">
        <v>0</v>
      </c>
      <c r="M88" s="27">
        <v>0</v>
      </c>
      <c r="N88" s="85" t="s">
        <v>1293</v>
      </c>
      <c r="O88" s="244" t="s">
        <v>223</v>
      </c>
      <c r="P88" s="36" t="s">
        <v>3076</v>
      </c>
    </row>
    <row r="89" spans="1:16" ht="46.5" customHeight="1" x14ac:dyDescent="0.25">
      <c r="A89" s="17">
        <v>7</v>
      </c>
      <c r="B89" s="17" t="s">
        <v>1480</v>
      </c>
      <c r="C89" s="17" t="s">
        <v>4</v>
      </c>
      <c r="D89" s="17" t="s">
        <v>1481</v>
      </c>
      <c r="E89" s="57" t="s">
        <v>14</v>
      </c>
      <c r="F89" s="57" t="s">
        <v>5</v>
      </c>
      <c r="G89" s="25" t="s">
        <v>1762</v>
      </c>
      <c r="H89" s="85">
        <v>259</v>
      </c>
      <c r="I89" s="85" t="s">
        <v>212</v>
      </c>
      <c r="J89" s="122">
        <v>0</v>
      </c>
      <c r="K89" s="16">
        <v>15000</v>
      </c>
      <c r="L89" s="122">
        <v>0</v>
      </c>
      <c r="M89" s="27">
        <v>0.1</v>
      </c>
      <c r="N89" s="85" t="s">
        <v>1293</v>
      </c>
      <c r="O89" s="244" t="s">
        <v>223</v>
      </c>
      <c r="P89" s="36" t="s">
        <v>3076</v>
      </c>
    </row>
    <row r="90" spans="1:16" ht="45.75" customHeight="1" x14ac:dyDescent="0.25">
      <c r="A90" s="17">
        <v>8</v>
      </c>
      <c r="B90" s="17" t="s">
        <v>1482</v>
      </c>
      <c r="C90" s="17" t="s">
        <v>4</v>
      </c>
      <c r="D90" s="17" t="s">
        <v>1483</v>
      </c>
      <c r="E90" s="57" t="s">
        <v>849</v>
      </c>
      <c r="F90" s="57" t="s">
        <v>5</v>
      </c>
      <c r="G90" s="25" t="s">
        <v>1762</v>
      </c>
      <c r="H90" s="85">
        <v>74</v>
      </c>
      <c r="I90" s="85" t="s">
        <v>212</v>
      </c>
      <c r="J90" s="122">
        <v>0</v>
      </c>
      <c r="K90" s="16">
        <v>15000</v>
      </c>
      <c r="L90" s="122">
        <v>0</v>
      </c>
      <c r="M90" s="27">
        <v>0.1</v>
      </c>
      <c r="N90" s="85" t="s">
        <v>1293</v>
      </c>
      <c r="O90" s="244" t="s">
        <v>223</v>
      </c>
      <c r="P90" s="36" t="s">
        <v>3076</v>
      </c>
    </row>
    <row r="91" spans="1:16" ht="44.25" customHeight="1" x14ac:dyDescent="0.25">
      <c r="A91" s="17">
        <v>9</v>
      </c>
      <c r="B91" s="17" t="s">
        <v>1484</v>
      </c>
      <c r="C91" s="17" t="s">
        <v>4</v>
      </c>
      <c r="D91" s="17" t="s">
        <v>1485</v>
      </c>
      <c r="E91" s="57" t="s">
        <v>1319</v>
      </c>
      <c r="F91" s="57" t="s">
        <v>5</v>
      </c>
      <c r="G91" s="25" t="s">
        <v>1762</v>
      </c>
      <c r="H91" s="85">
        <v>135</v>
      </c>
      <c r="I91" s="85" t="s">
        <v>212</v>
      </c>
      <c r="J91" s="122">
        <v>0</v>
      </c>
      <c r="K91" s="16">
        <v>15000</v>
      </c>
      <c r="L91" s="122">
        <v>0</v>
      </c>
      <c r="M91" s="27">
        <v>0.05</v>
      </c>
      <c r="N91" s="85" t="s">
        <v>1293</v>
      </c>
      <c r="O91" s="244" t="s">
        <v>223</v>
      </c>
      <c r="P91" s="36" t="s">
        <v>3076</v>
      </c>
    </row>
    <row r="92" spans="1:16" ht="39" customHeight="1" x14ac:dyDescent="0.25">
      <c r="A92" s="17">
        <v>10</v>
      </c>
      <c r="B92" s="17" t="s">
        <v>1486</v>
      </c>
      <c r="C92" s="17" t="s">
        <v>4</v>
      </c>
      <c r="D92" s="126" t="s">
        <v>1487</v>
      </c>
      <c r="E92" s="57" t="s">
        <v>839</v>
      </c>
      <c r="F92" s="57" t="s">
        <v>5</v>
      </c>
      <c r="G92" s="25" t="s">
        <v>1762</v>
      </c>
      <c r="H92" s="85">
        <v>131</v>
      </c>
      <c r="I92" s="85" t="s">
        <v>212</v>
      </c>
      <c r="J92" s="122">
        <v>0</v>
      </c>
      <c r="K92" s="16">
        <v>15000</v>
      </c>
      <c r="L92" s="122">
        <v>0</v>
      </c>
      <c r="M92" s="27">
        <v>0</v>
      </c>
      <c r="N92" s="85" t="s">
        <v>1293</v>
      </c>
      <c r="O92" s="244" t="s">
        <v>223</v>
      </c>
      <c r="P92" s="36" t="s">
        <v>3076</v>
      </c>
    </row>
    <row r="93" spans="1:16" ht="42.75" customHeight="1" x14ac:dyDescent="0.25">
      <c r="A93" s="17">
        <v>11</v>
      </c>
      <c r="B93" s="17" t="s">
        <v>1488</v>
      </c>
      <c r="C93" s="17" t="s">
        <v>4</v>
      </c>
      <c r="D93" s="17" t="s">
        <v>1489</v>
      </c>
      <c r="E93" s="57" t="s">
        <v>11</v>
      </c>
      <c r="F93" s="57" t="s">
        <v>5</v>
      </c>
      <c r="G93" s="25" t="s">
        <v>1762</v>
      </c>
      <c r="H93" s="85">
        <v>75</v>
      </c>
      <c r="I93" s="85" t="s">
        <v>212</v>
      </c>
      <c r="J93" s="26">
        <v>15000</v>
      </c>
      <c r="K93" s="122">
        <v>0</v>
      </c>
      <c r="L93" s="122">
        <v>0</v>
      </c>
      <c r="M93" s="27">
        <v>0.05</v>
      </c>
      <c r="N93" s="85" t="s">
        <v>1293</v>
      </c>
      <c r="O93" s="244" t="s">
        <v>225</v>
      </c>
      <c r="P93" s="36" t="s">
        <v>3076</v>
      </c>
    </row>
    <row r="94" spans="1:16" ht="45.75" customHeight="1" x14ac:dyDescent="0.25">
      <c r="A94" s="17">
        <v>12</v>
      </c>
      <c r="B94" s="17" t="s">
        <v>1490</v>
      </c>
      <c r="C94" s="17" t="s">
        <v>4</v>
      </c>
      <c r="D94" s="17" t="s">
        <v>1491</v>
      </c>
      <c r="E94" s="57" t="s">
        <v>14</v>
      </c>
      <c r="F94" s="57" t="s">
        <v>7</v>
      </c>
      <c r="G94" s="25" t="s">
        <v>1762</v>
      </c>
      <c r="H94" s="85">
        <v>169</v>
      </c>
      <c r="I94" s="85" t="s">
        <v>212</v>
      </c>
      <c r="J94" s="122">
        <v>0</v>
      </c>
      <c r="K94" s="26">
        <v>15000</v>
      </c>
      <c r="L94" s="122">
        <v>0</v>
      </c>
      <c r="M94" s="27">
        <v>0.2</v>
      </c>
      <c r="N94" s="85" t="s">
        <v>1293</v>
      </c>
      <c r="O94" s="244" t="s">
        <v>223</v>
      </c>
      <c r="P94" s="36" t="s">
        <v>3076</v>
      </c>
    </row>
    <row r="95" spans="1:16" ht="54.75" customHeight="1" x14ac:dyDescent="0.25">
      <c r="A95" s="17">
        <v>13</v>
      </c>
      <c r="B95" s="17" t="s">
        <v>1492</v>
      </c>
      <c r="C95" s="17" t="s">
        <v>4</v>
      </c>
      <c r="D95" s="17" t="s">
        <v>1493</v>
      </c>
      <c r="E95" s="57" t="s">
        <v>815</v>
      </c>
      <c r="F95" s="57" t="s">
        <v>5</v>
      </c>
      <c r="G95" s="25" t="s">
        <v>1762</v>
      </c>
      <c r="H95" s="85">
        <v>247</v>
      </c>
      <c r="I95" s="85" t="s">
        <v>191</v>
      </c>
      <c r="J95" s="26">
        <v>15000</v>
      </c>
      <c r="K95" s="122">
        <v>0</v>
      </c>
      <c r="L95" s="122">
        <v>0</v>
      </c>
      <c r="M95" s="27">
        <v>0.1</v>
      </c>
      <c r="N95" s="85" t="s">
        <v>1293</v>
      </c>
      <c r="O95" s="244" t="s">
        <v>227</v>
      </c>
      <c r="P95" s="36" t="s">
        <v>3076</v>
      </c>
    </row>
    <row r="96" spans="1:16" ht="49.5" customHeight="1" x14ac:dyDescent="0.25">
      <c r="A96" s="17">
        <v>14</v>
      </c>
      <c r="B96" s="17" t="s">
        <v>1494</v>
      </c>
      <c r="C96" s="17" t="s">
        <v>4</v>
      </c>
      <c r="D96" s="17" t="s">
        <v>1495</v>
      </c>
      <c r="E96" s="57" t="s">
        <v>856</v>
      </c>
      <c r="F96" s="57" t="s">
        <v>5</v>
      </c>
      <c r="G96" s="25" t="s">
        <v>1762</v>
      </c>
      <c r="H96" s="85">
        <v>193</v>
      </c>
      <c r="I96" s="85" t="s">
        <v>212</v>
      </c>
      <c r="J96" s="122">
        <v>0</v>
      </c>
      <c r="K96" s="26">
        <v>15000</v>
      </c>
      <c r="L96" s="122">
        <v>0</v>
      </c>
      <c r="M96" s="27">
        <v>0.1</v>
      </c>
      <c r="N96" s="85" t="s">
        <v>1293</v>
      </c>
      <c r="O96" s="244" t="s">
        <v>223</v>
      </c>
      <c r="P96" s="36" t="s">
        <v>3076</v>
      </c>
    </row>
    <row r="97" spans="1:16" ht="17.25" customHeight="1" x14ac:dyDescent="0.25">
      <c r="A97" s="17"/>
      <c r="B97" s="304" t="s">
        <v>1496</v>
      </c>
      <c r="C97" s="304"/>
      <c r="D97" s="304"/>
      <c r="E97" s="304"/>
      <c r="F97" s="304"/>
      <c r="G97" s="304"/>
      <c r="H97" s="304"/>
      <c r="I97" s="23"/>
      <c r="J97" s="125">
        <f>SUM(J98:J108)</f>
        <v>1000</v>
      </c>
      <c r="K97" s="125">
        <f t="shared" ref="K97:L97" si="5">SUM(K98:K108)</f>
        <v>150000</v>
      </c>
      <c r="L97" s="125">
        <f t="shared" si="5"/>
        <v>0</v>
      </c>
      <c r="M97" s="23"/>
      <c r="N97" s="23"/>
      <c r="O97" s="240"/>
      <c r="P97" s="23"/>
    </row>
    <row r="98" spans="1:16" ht="42" customHeight="1" x14ac:dyDescent="0.25">
      <c r="A98" s="17">
        <v>1</v>
      </c>
      <c r="B98" s="17" t="s">
        <v>1497</v>
      </c>
      <c r="C98" s="17" t="s">
        <v>4</v>
      </c>
      <c r="D98" s="17" t="s">
        <v>1498</v>
      </c>
      <c r="E98" s="57" t="s">
        <v>856</v>
      </c>
      <c r="F98" s="57" t="s">
        <v>5</v>
      </c>
      <c r="G98" s="25" t="s">
        <v>1762</v>
      </c>
      <c r="H98" s="17">
        <v>63</v>
      </c>
      <c r="I98" s="85" t="s">
        <v>212</v>
      </c>
      <c r="J98" s="122">
        <v>0</v>
      </c>
      <c r="K98" s="26">
        <v>15000</v>
      </c>
      <c r="L98" s="122">
        <v>0</v>
      </c>
      <c r="M98" s="27">
        <v>0</v>
      </c>
      <c r="N98" s="85" t="s">
        <v>1293</v>
      </c>
      <c r="O98" s="244" t="s">
        <v>223</v>
      </c>
      <c r="P98" s="36" t="s">
        <v>3076</v>
      </c>
    </row>
    <row r="99" spans="1:16" ht="44.25" customHeight="1" x14ac:dyDescent="0.25">
      <c r="A99" s="17">
        <v>2</v>
      </c>
      <c r="B99" s="17" t="s">
        <v>1499</v>
      </c>
      <c r="C99" s="17" t="s">
        <v>4</v>
      </c>
      <c r="D99" s="17" t="s">
        <v>1500</v>
      </c>
      <c r="E99" s="57" t="s">
        <v>849</v>
      </c>
      <c r="F99" s="57" t="s">
        <v>5</v>
      </c>
      <c r="G99" s="25" t="s">
        <v>1762</v>
      </c>
      <c r="H99" s="17">
        <v>250</v>
      </c>
      <c r="I99" s="85" t="s">
        <v>191</v>
      </c>
      <c r="J99" s="122">
        <v>0</v>
      </c>
      <c r="K99" s="26">
        <v>15000</v>
      </c>
      <c r="L99" s="122">
        <v>0</v>
      </c>
      <c r="M99" s="27">
        <v>0.05</v>
      </c>
      <c r="N99" s="85" t="s">
        <v>1293</v>
      </c>
      <c r="O99" s="244" t="s">
        <v>223</v>
      </c>
      <c r="P99" s="36" t="s">
        <v>3076</v>
      </c>
    </row>
    <row r="100" spans="1:16" ht="49.5" customHeight="1" x14ac:dyDescent="0.25">
      <c r="A100" s="17">
        <v>3</v>
      </c>
      <c r="B100" s="17" t="s">
        <v>1501</v>
      </c>
      <c r="C100" s="17" t="s">
        <v>6</v>
      </c>
      <c r="D100" s="17" t="s">
        <v>1502</v>
      </c>
      <c r="E100" s="57" t="s">
        <v>856</v>
      </c>
      <c r="F100" s="57" t="s">
        <v>7</v>
      </c>
      <c r="G100" s="25" t="s">
        <v>1762</v>
      </c>
      <c r="H100" s="17">
        <v>121</v>
      </c>
      <c r="I100" s="85" t="s">
        <v>212</v>
      </c>
      <c r="J100" s="122">
        <v>0</v>
      </c>
      <c r="K100" s="26">
        <v>15000</v>
      </c>
      <c r="L100" s="122">
        <v>0</v>
      </c>
      <c r="M100" s="27" t="s">
        <v>1503</v>
      </c>
      <c r="N100" s="85" t="s">
        <v>1293</v>
      </c>
      <c r="O100" s="244" t="s">
        <v>223</v>
      </c>
      <c r="P100" s="36" t="s">
        <v>3076</v>
      </c>
    </row>
    <row r="101" spans="1:16" ht="51.75" customHeight="1" x14ac:dyDescent="0.25">
      <c r="A101" s="17">
        <v>4</v>
      </c>
      <c r="B101" s="17" t="s">
        <v>1504</v>
      </c>
      <c r="C101" s="17" t="s">
        <v>6</v>
      </c>
      <c r="D101" s="17" t="s">
        <v>1505</v>
      </c>
      <c r="E101" s="57" t="s">
        <v>1506</v>
      </c>
      <c r="F101" s="57" t="s">
        <v>7</v>
      </c>
      <c r="G101" s="25" t="s">
        <v>1762</v>
      </c>
      <c r="H101" s="17">
        <v>87</v>
      </c>
      <c r="I101" s="85" t="s">
        <v>212</v>
      </c>
      <c r="J101" s="122">
        <v>0</v>
      </c>
      <c r="K101" s="26">
        <v>15000</v>
      </c>
      <c r="L101" s="122">
        <v>0</v>
      </c>
      <c r="M101" s="27" t="s">
        <v>1503</v>
      </c>
      <c r="N101" s="85" t="s">
        <v>1293</v>
      </c>
      <c r="O101" s="244" t="s">
        <v>223</v>
      </c>
      <c r="P101" s="36" t="s">
        <v>3076</v>
      </c>
    </row>
    <row r="102" spans="1:16" ht="50.25" customHeight="1" x14ac:dyDescent="0.25">
      <c r="A102" s="17">
        <v>5</v>
      </c>
      <c r="B102" s="17" t="s">
        <v>1507</v>
      </c>
      <c r="C102" s="17" t="s">
        <v>6</v>
      </c>
      <c r="D102" s="17" t="s">
        <v>1508</v>
      </c>
      <c r="E102" s="57" t="s">
        <v>1479</v>
      </c>
      <c r="F102" s="57" t="s">
        <v>7</v>
      </c>
      <c r="G102" s="25" t="s">
        <v>1762</v>
      </c>
      <c r="H102" s="17">
        <v>45</v>
      </c>
      <c r="I102" s="85" t="s">
        <v>212</v>
      </c>
      <c r="J102" s="122">
        <v>0</v>
      </c>
      <c r="K102" s="26">
        <v>15000</v>
      </c>
      <c r="L102" s="122">
        <v>0</v>
      </c>
      <c r="M102" s="27" t="s">
        <v>1312</v>
      </c>
      <c r="N102" s="85" t="s">
        <v>1293</v>
      </c>
      <c r="O102" s="244" t="s">
        <v>223</v>
      </c>
      <c r="P102" s="36" t="s">
        <v>3076</v>
      </c>
    </row>
    <row r="103" spans="1:16" ht="48" customHeight="1" x14ac:dyDescent="0.25">
      <c r="A103" s="17">
        <v>6</v>
      </c>
      <c r="B103" s="17" t="s">
        <v>1509</v>
      </c>
      <c r="C103" s="17" t="s">
        <v>6</v>
      </c>
      <c r="D103" s="17" t="s">
        <v>1510</v>
      </c>
      <c r="E103" s="57" t="s">
        <v>29</v>
      </c>
      <c r="F103" s="57" t="s">
        <v>7</v>
      </c>
      <c r="G103" s="25" t="s">
        <v>1762</v>
      </c>
      <c r="H103" s="17">
        <v>70</v>
      </c>
      <c r="I103" s="85" t="s">
        <v>212</v>
      </c>
      <c r="J103" s="122">
        <v>0</v>
      </c>
      <c r="K103" s="26">
        <v>15000</v>
      </c>
      <c r="L103" s="122">
        <v>0</v>
      </c>
      <c r="M103" s="27" t="s">
        <v>1503</v>
      </c>
      <c r="N103" s="85" t="s">
        <v>1293</v>
      </c>
      <c r="O103" s="244" t="s">
        <v>223</v>
      </c>
      <c r="P103" s="36" t="s">
        <v>3076</v>
      </c>
    </row>
    <row r="104" spans="1:16" ht="44.25" customHeight="1" x14ac:dyDescent="0.25">
      <c r="A104" s="17">
        <v>7</v>
      </c>
      <c r="B104" s="17" t="s">
        <v>1511</v>
      </c>
      <c r="C104" s="17" t="s">
        <v>4</v>
      </c>
      <c r="D104" s="17" t="s">
        <v>1512</v>
      </c>
      <c r="E104" s="57" t="s">
        <v>568</v>
      </c>
      <c r="F104" s="57" t="s">
        <v>5</v>
      </c>
      <c r="G104" s="25" t="s">
        <v>1762</v>
      </c>
      <c r="H104" s="17">
        <v>211</v>
      </c>
      <c r="I104" s="85" t="s">
        <v>191</v>
      </c>
      <c r="J104" s="122">
        <v>0</v>
      </c>
      <c r="K104" s="26">
        <v>15000</v>
      </c>
      <c r="L104" s="122">
        <v>0</v>
      </c>
      <c r="M104" s="27">
        <v>0.05</v>
      </c>
      <c r="N104" s="85" t="s">
        <v>1293</v>
      </c>
      <c r="O104" s="244" t="s">
        <v>223</v>
      </c>
      <c r="P104" s="36" t="s">
        <v>3076</v>
      </c>
    </row>
    <row r="105" spans="1:16" ht="45" customHeight="1" x14ac:dyDescent="0.25">
      <c r="A105" s="17">
        <v>8</v>
      </c>
      <c r="B105" s="17" t="s">
        <v>1513</v>
      </c>
      <c r="C105" s="17" t="s">
        <v>4</v>
      </c>
      <c r="D105" s="17" t="s">
        <v>1514</v>
      </c>
      <c r="E105" s="57" t="s">
        <v>1356</v>
      </c>
      <c r="F105" s="262" t="s">
        <v>1515</v>
      </c>
      <c r="G105" s="25" t="s">
        <v>1762</v>
      </c>
      <c r="H105" s="17">
        <v>41</v>
      </c>
      <c r="I105" s="17" t="s">
        <v>213</v>
      </c>
      <c r="J105" s="26">
        <v>1000</v>
      </c>
      <c r="K105" s="26">
        <v>0</v>
      </c>
      <c r="L105" s="122">
        <v>0</v>
      </c>
      <c r="M105" s="27">
        <v>0</v>
      </c>
      <c r="N105" s="85" t="s">
        <v>1293</v>
      </c>
      <c r="O105" s="244" t="s">
        <v>225</v>
      </c>
      <c r="P105" s="36" t="s">
        <v>3076</v>
      </c>
    </row>
    <row r="106" spans="1:16" ht="45.75" customHeight="1" x14ac:dyDescent="0.25">
      <c r="A106" s="17">
        <v>9</v>
      </c>
      <c r="B106" s="17" t="s">
        <v>1516</v>
      </c>
      <c r="C106" s="17" t="s">
        <v>4</v>
      </c>
      <c r="D106" s="126" t="s">
        <v>1517</v>
      </c>
      <c r="E106" s="57" t="s">
        <v>1518</v>
      </c>
      <c r="F106" s="57" t="s">
        <v>5</v>
      </c>
      <c r="G106" s="25" t="s">
        <v>1762</v>
      </c>
      <c r="H106" s="17">
        <v>30</v>
      </c>
      <c r="I106" s="17" t="s">
        <v>213</v>
      </c>
      <c r="J106" s="122">
        <v>0</v>
      </c>
      <c r="K106" s="26">
        <v>15000</v>
      </c>
      <c r="L106" s="122">
        <v>0</v>
      </c>
      <c r="M106" s="27">
        <v>0</v>
      </c>
      <c r="N106" s="85" t="s">
        <v>1293</v>
      </c>
      <c r="O106" s="244" t="s">
        <v>223</v>
      </c>
      <c r="P106" s="36" t="s">
        <v>3076</v>
      </c>
    </row>
    <row r="107" spans="1:16" ht="50.25" customHeight="1" x14ac:dyDescent="0.25">
      <c r="A107" s="17">
        <v>10</v>
      </c>
      <c r="B107" s="17" t="s">
        <v>1519</v>
      </c>
      <c r="C107" s="17" t="s">
        <v>4</v>
      </c>
      <c r="D107" s="17" t="s">
        <v>1520</v>
      </c>
      <c r="E107" s="57" t="s">
        <v>614</v>
      </c>
      <c r="F107" s="57" t="s">
        <v>5</v>
      </c>
      <c r="G107" s="25" t="s">
        <v>1762</v>
      </c>
      <c r="H107" s="17">
        <v>84</v>
      </c>
      <c r="I107" s="85" t="s">
        <v>212</v>
      </c>
      <c r="J107" s="122">
        <v>0</v>
      </c>
      <c r="K107" s="26">
        <v>15000</v>
      </c>
      <c r="L107" s="122">
        <v>0</v>
      </c>
      <c r="M107" s="27">
        <v>0.15</v>
      </c>
      <c r="N107" s="85" t="s">
        <v>1293</v>
      </c>
      <c r="O107" s="244" t="s">
        <v>223</v>
      </c>
      <c r="P107" s="36" t="s">
        <v>3076</v>
      </c>
    </row>
    <row r="108" spans="1:16" ht="42.75" customHeight="1" x14ac:dyDescent="0.25">
      <c r="A108" s="17">
        <v>11</v>
      </c>
      <c r="B108" s="17" t="s">
        <v>1521</v>
      </c>
      <c r="C108" s="17" t="s">
        <v>4</v>
      </c>
      <c r="D108" s="17" t="s">
        <v>1522</v>
      </c>
      <c r="E108" s="57" t="s">
        <v>1028</v>
      </c>
      <c r="F108" s="57" t="s">
        <v>5</v>
      </c>
      <c r="G108" s="25" t="s">
        <v>1762</v>
      </c>
      <c r="H108" s="17">
        <v>110</v>
      </c>
      <c r="I108" s="85" t="s">
        <v>212</v>
      </c>
      <c r="J108" s="122">
        <v>0</v>
      </c>
      <c r="K108" s="26">
        <v>15000</v>
      </c>
      <c r="L108" s="122">
        <v>0</v>
      </c>
      <c r="M108" s="27">
        <v>0.05</v>
      </c>
      <c r="N108" s="85" t="s">
        <v>1293</v>
      </c>
      <c r="O108" s="244" t="s">
        <v>223</v>
      </c>
      <c r="P108" s="36" t="s">
        <v>3076</v>
      </c>
    </row>
    <row r="109" spans="1:16" ht="17.25" customHeight="1" x14ac:dyDescent="0.25">
      <c r="A109" s="17"/>
      <c r="B109" s="304" t="s">
        <v>1523</v>
      </c>
      <c r="C109" s="304"/>
      <c r="D109" s="304"/>
      <c r="E109" s="304"/>
      <c r="F109" s="304"/>
      <c r="G109" s="304"/>
      <c r="H109" s="304"/>
      <c r="I109" s="23"/>
      <c r="J109" s="33">
        <f>SUM(J110:J128)</f>
        <v>106000</v>
      </c>
      <c r="K109" s="33">
        <f t="shared" ref="K109:L109" si="6">SUM(K110:K128)</f>
        <v>165000</v>
      </c>
      <c r="L109" s="33">
        <f t="shared" si="6"/>
        <v>0</v>
      </c>
      <c r="M109" s="23"/>
      <c r="N109" s="23"/>
      <c r="O109" s="240"/>
      <c r="P109" s="23"/>
    </row>
    <row r="110" spans="1:16" ht="40.5" customHeight="1" x14ac:dyDescent="0.25">
      <c r="A110" s="17">
        <v>1</v>
      </c>
      <c r="B110" s="85" t="s">
        <v>1524</v>
      </c>
      <c r="C110" s="17" t="s">
        <v>4</v>
      </c>
      <c r="D110" s="17" t="s">
        <v>1525</v>
      </c>
      <c r="E110" s="57" t="s">
        <v>1526</v>
      </c>
      <c r="F110" s="57" t="s">
        <v>5</v>
      </c>
      <c r="G110" s="25" t="s">
        <v>1762</v>
      </c>
      <c r="H110" s="85">
        <v>119</v>
      </c>
      <c r="I110" s="85" t="s">
        <v>212</v>
      </c>
      <c r="J110" s="26">
        <v>15000</v>
      </c>
      <c r="K110" s="122">
        <v>0</v>
      </c>
      <c r="L110" s="122">
        <v>0</v>
      </c>
      <c r="M110" s="27">
        <v>0</v>
      </c>
      <c r="N110" s="85" t="s">
        <v>1293</v>
      </c>
      <c r="O110" s="244" t="s">
        <v>225</v>
      </c>
      <c r="P110" s="36" t="s">
        <v>3076</v>
      </c>
    </row>
    <row r="111" spans="1:16" ht="52.5" customHeight="1" x14ac:dyDescent="0.25">
      <c r="A111" s="17">
        <v>2</v>
      </c>
      <c r="B111" s="85" t="s">
        <v>1527</v>
      </c>
      <c r="C111" s="17" t="s">
        <v>4</v>
      </c>
      <c r="D111" s="17" t="s">
        <v>1528</v>
      </c>
      <c r="E111" s="57" t="s">
        <v>30</v>
      </c>
      <c r="F111" s="57" t="s">
        <v>1311</v>
      </c>
      <c r="G111" s="25" t="s">
        <v>1762</v>
      </c>
      <c r="H111" s="85">
        <v>422</v>
      </c>
      <c r="I111" s="85" t="s">
        <v>212</v>
      </c>
      <c r="J111" s="26">
        <v>15000</v>
      </c>
      <c r="K111" s="122">
        <v>0</v>
      </c>
      <c r="L111" s="122">
        <v>0</v>
      </c>
      <c r="M111" s="27">
        <v>0.3</v>
      </c>
      <c r="N111" s="85" t="s">
        <v>1293</v>
      </c>
      <c r="O111" s="244" t="s">
        <v>225</v>
      </c>
      <c r="P111" s="36" t="s">
        <v>3076</v>
      </c>
    </row>
    <row r="112" spans="1:16" ht="42" customHeight="1" x14ac:dyDescent="0.25">
      <c r="A112" s="17">
        <v>3</v>
      </c>
      <c r="B112" s="85" t="s">
        <v>1529</v>
      </c>
      <c r="C112" s="17" t="s">
        <v>4</v>
      </c>
      <c r="D112" s="17" t="s">
        <v>1530</v>
      </c>
      <c r="E112" s="57" t="s">
        <v>433</v>
      </c>
      <c r="F112" s="262" t="s">
        <v>9</v>
      </c>
      <c r="G112" s="25" t="s">
        <v>1762</v>
      </c>
      <c r="H112" s="85">
        <v>208</v>
      </c>
      <c r="I112" s="85" t="s">
        <v>191</v>
      </c>
      <c r="J112" s="26">
        <v>1000</v>
      </c>
      <c r="K112" s="122">
        <v>0</v>
      </c>
      <c r="L112" s="122">
        <v>0</v>
      </c>
      <c r="M112" s="27">
        <v>0.05</v>
      </c>
      <c r="N112" s="85" t="s">
        <v>1293</v>
      </c>
      <c r="O112" s="244" t="s">
        <v>225</v>
      </c>
      <c r="P112" s="36" t="s">
        <v>3076</v>
      </c>
    </row>
    <row r="113" spans="1:16" ht="42.75" customHeight="1" x14ac:dyDescent="0.25">
      <c r="A113" s="17">
        <v>4</v>
      </c>
      <c r="B113" s="85" t="s">
        <v>1531</v>
      </c>
      <c r="C113" s="17" t="s">
        <v>4</v>
      </c>
      <c r="D113" s="126" t="s">
        <v>1532</v>
      </c>
      <c r="E113" s="57" t="s">
        <v>12</v>
      </c>
      <c r="F113" s="57" t="s">
        <v>5</v>
      </c>
      <c r="G113" s="25" t="s">
        <v>1762</v>
      </c>
      <c r="H113" s="85">
        <v>235</v>
      </c>
      <c r="I113" s="85" t="s">
        <v>212</v>
      </c>
      <c r="J113" s="122">
        <v>0</v>
      </c>
      <c r="K113" s="26">
        <v>15000</v>
      </c>
      <c r="L113" s="122">
        <v>0</v>
      </c>
      <c r="M113" s="27">
        <v>0</v>
      </c>
      <c r="N113" s="85" t="s">
        <v>1293</v>
      </c>
      <c r="O113" s="244" t="s">
        <v>223</v>
      </c>
      <c r="P113" s="36" t="s">
        <v>3076</v>
      </c>
    </row>
    <row r="114" spans="1:16" ht="53.25" customHeight="1" x14ac:dyDescent="0.25">
      <c r="A114" s="17">
        <v>5</v>
      </c>
      <c r="B114" s="85" t="s">
        <v>1533</v>
      </c>
      <c r="C114" s="17" t="s">
        <v>4</v>
      </c>
      <c r="D114" s="17" t="s">
        <v>1534</v>
      </c>
      <c r="E114" s="57" t="s">
        <v>621</v>
      </c>
      <c r="F114" s="57" t="s">
        <v>5</v>
      </c>
      <c r="G114" s="25" t="s">
        <v>1762</v>
      </c>
      <c r="H114" s="85">
        <v>22</v>
      </c>
      <c r="I114" s="85" t="s">
        <v>191</v>
      </c>
      <c r="J114" s="26">
        <v>15000</v>
      </c>
      <c r="K114" s="122">
        <v>0</v>
      </c>
      <c r="L114" s="122">
        <v>0</v>
      </c>
      <c r="M114" s="27">
        <v>0</v>
      </c>
      <c r="N114" s="85" t="s">
        <v>1293</v>
      </c>
      <c r="O114" s="244" t="s">
        <v>225</v>
      </c>
      <c r="P114" s="36" t="s">
        <v>3076</v>
      </c>
    </row>
    <row r="115" spans="1:16" ht="54" customHeight="1" x14ac:dyDescent="0.25">
      <c r="A115" s="17">
        <v>6</v>
      </c>
      <c r="B115" s="17" t="s">
        <v>1535</v>
      </c>
      <c r="C115" s="17" t="s">
        <v>4</v>
      </c>
      <c r="D115" s="17" t="s">
        <v>1536</v>
      </c>
      <c r="E115" s="57" t="s">
        <v>856</v>
      </c>
      <c r="F115" s="57" t="s">
        <v>5</v>
      </c>
      <c r="G115" s="25" t="s">
        <v>1762</v>
      </c>
      <c r="H115" s="85">
        <v>652</v>
      </c>
      <c r="I115" s="85" t="s">
        <v>212</v>
      </c>
      <c r="J115" s="26">
        <v>15000</v>
      </c>
      <c r="K115" s="122">
        <v>0</v>
      </c>
      <c r="L115" s="122">
        <v>0</v>
      </c>
      <c r="M115" s="27">
        <v>0</v>
      </c>
      <c r="N115" s="85" t="s">
        <v>1293</v>
      </c>
      <c r="O115" s="244" t="s">
        <v>227</v>
      </c>
      <c r="P115" s="36" t="s">
        <v>3076</v>
      </c>
    </row>
    <row r="116" spans="1:16" ht="47.25" customHeight="1" x14ac:dyDescent="0.25">
      <c r="A116" s="17">
        <v>7</v>
      </c>
      <c r="B116" s="17" t="s">
        <v>1537</v>
      </c>
      <c r="C116" s="17" t="s">
        <v>4</v>
      </c>
      <c r="D116" s="17" t="s">
        <v>1538</v>
      </c>
      <c r="E116" s="57" t="s">
        <v>856</v>
      </c>
      <c r="F116" s="57" t="s">
        <v>5</v>
      </c>
      <c r="G116" s="18" t="s">
        <v>1762</v>
      </c>
      <c r="H116" s="85">
        <v>214</v>
      </c>
      <c r="I116" s="85" t="s">
        <v>212</v>
      </c>
      <c r="J116" s="122">
        <v>0</v>
      </c>
      <c r="K116" s="26">
        <v>15000</v>
      </c>
      <c r="L116" s="122">
        <v>0</v>
      </c>
      <c r="M116" s="27">
        <v>0</v>
      </c>
      <c r="N116" s="85" t="s">
        <v>1293</v>
      </c>
      <c r="O116" s="244" t="s">
        <v>223</v>
      </c>
      <c r="P116" s="36" t="s">
        <v>3076</v>
      </c>
    </row>
    <row r="117" spans="1:16" ht="44.25" customHeight="1" x14ac:dyDescent="0.25">
      <c r="A117" s="17">
        <v>8</v>
      </c>
      <c r="B117" s="17" t="s">
        <v>1539</v>
      </c>
      <c r="C117" s="17" t="s">
        <v>4</v>
      </c>
      <c r="D117" s="17" t="s">
        <v>1540</v>
      </c>
      <c r="E117" s="57" t="s">
        <v>1319</v>
      </c>
      <c r="F117" s="57" t="s">
        <v>5</v>
      </c>
      <c r="G117" s="18" t="s">
        <v>1762</v>
      </c>
      <c r="H117" s="85">
        <v>377</v>
      </c>
      <c r="I117" s="85" t="s">
        <v>191</v>
      </c>
      <c r="J117" s="122">
        <v>0</v>
      </c>
      <c r="K117" s="26">
        <v>15000</v>
      </c>
      <c r="L117" s="122">
        <v>0</v>
      </c>
      <c r="M117" s="27">
        <v>0</v>
      </c>
      <c r="N117" s="85" t="s">
        <v>1293</v>
      </c>
      <c r="O117" s="244" t="s">
        <v>223</v>
      </c>
      <c r="P117" s="36" t="s">
        <v>3076</v>
      </c>
    </row>
    <row r="118" spans="1:16" ht="46.5" customHeight="1" x14ac:dyDescent="0.25">
      <c r="A118" s="17">
        <v>9</v>
      </c>
      <c r="B118" s="17" t="s">
        <v>1541</v>
      </c>
      <c r="C118" s="17" t="s">
        <v>4</v>
      </c>
      <c r="D118" s="17" t="s">
        <v>1542</v>
      </c>
      <c r="E118" s="57" t="s">
        <v>18</v>
      </c>
      <c r="F118" s="57" t="s">
        <v>5</v>
      </c>
      <c r="G118" s="18" t="s">
        <v>1762</v>
      </c>
      <c r="H118" s="85">
        <v>337</v>
      </c>
      <c r="I118" s="85" t="s">
        <v>191</v>
      </c>
      <c r="J118" s="122">
        <v>0</v>
      </c>
      <c r="K118" s="26">
        <v>15000</v>
      </c>
      <c r="L118" s="122">
        <v>0</v>
      </c>
      <c r="M118" s="27">
        <v>0.05</v>
      </c>
      <c r="N118" s="85" t="s">
        <v>1293</v>
      </c>
      <c r="O118" s="244" t="s">
        <v>223</v>
      </c>
      <c r="P118" s="36" t="s">
        <v>3076</v>
      </c>
    </row>
    <row r="119" spans="1:16" ht="45.75" customHeight="1" x14ac:dyDescent="0.25">
      <c r="A119" s="17">
        <v>10</v>
      </c>
      <c r="B119" s="17" t="s">
        <v>1543</v>
      </c>
      <c r="C119" s="17" t="s">
        <v>4</v>
      </c>
      <c r="D119" s="17" t="s">
        <v>1544</v>
      </c>
      <c r="E119" s="57" t="s">
        <v>621</v>
      </c>
      <c r="F119" s="57" t="s">
        <v>5</v>
      </c>
      <c r="G119" s="18" t="s">
        <v>1762</v>
      </c>
      <c r="H119" s="85">
        <v>248</v>
      </c>
      <c r="I119" s="85" t="s">
        <v>191</v>
      </c>
      <c r="J119" s="26">
        <v>15000</v>
      </c>
      <c r="K119" s="122">
        <v>0</v>
      </c>
      <c r="L119" s="122">
        <v>0</v>
      </c>
      <c r="M119" s="27">
        <v>0.25</v>
      </c>
      <c r="N119" s="85" t="s">
        <v>1293</v>
      </c>
      <c r="O119" s="244" t="s">
        <v>225</v>
      </c>
      <c r="P119" s="36" t="s">
        <v>3076</v>
      </c>
    </row>
    <row r="120" spans="1:16" ht="53.25" customHeight="1" x14ac:dyDescent="0.25">
      <c r="A120" s="17">
        <v>11</v>
      </c>
      <c r="B120" s="17" t="s">
        <v>1545</v>
      </c>
      <c r="C120" s="17" t="s">
        <v>4</v>
      </c>
      <c r="D120" s="17" t="s">
        <v>1546</v>
      </c>
      <c r="E120" s="57" t="s">
        <v>1547</v>
      </c>
      <c r="F120" s="57" t="s">
        <v>5</v>
      </c>
      <c r="G120" s="18" t="s">
        <v>1762</v>
      </c>
      <c r="H120" s="85">
        <v>41</v>
      </c>
      <c r="I120" s="85" t="s">
        <v>212</v>
      </c>
      <c r="J120" s="26">
        <v>15000</v>
      </c>
      <c r="K120" s="122">
        <v>0</v>
      </c>
      <c r="L120" s="122">
        <v>0</v>
      </c>
      <c r="M120" s="27">
        <v>0</v>
      </c>
      <c r="N120" s="85" t="s">
        <v>1293</v>
      </c>
      <c r="O120" s="244" t="s">
        <v>225</v>
      </c>
      <c r="P120" s="36" t="s">
        <v>3076</v>
      </c>
    </row>
    <row r="121" spans="1:16" ht="43.5" customHeight="1" x14ac:dyDescent="0.25">
      <c r="A121" s="17">
        <v>12</v>
      </c>
      <c r="B121" s="17" t="s">
        <v>1548</v>
      </c>
      <c r="C121" s="17" t="s">
        <v>4</v>
      </c>
      <c r="D121" s="17" t="s">
        <v>1549</v>
      </c>
      <c r="E121" s="57" t="s">
        <v>30</v>
      </c>
      <c r="F121" s="57" t="s">
        <v>5</v>
      </c>
      <c r="G121" s="18" t="s">
        <v>1762</v>
      </c>
      <c r="H121" s="85">
        <v>61</v>
      </c>
      <c r="I121" s="85" t="s">
        <v>212</v>
      </c>
      <c r="J121" s="122">
        <v>0</v>
      </c>
      <c r="K121" s="26">
        <v>15000</v>
      </c>
      <c r="L121" s="122">
        <v>0</v>
      </c>
      <c r="M121" s="27" t="s">
        <v>1312</v>
      </c>
      <c r="N121" s="85" t="s">
        <v>1293</v>
      </c>
      <c r="O121" s="244" t="s">
        <v>224</v>
      </c>
      <c r="P121" s="36" t="s">
        <v>3076</v>
      </c>
    </row>
    <row r="122" spans="1:16" ht="44.25" customHeight="1" x14ac:dyDescent="0.25">
      <c r="A122" s="17">
        <v>13</v>
      </c>
      <c r="B122" s="17" t="s">
        <v>1550</v>
      </c>
      <c r="C122" s="17" t="s">
        <v>4</v>
      </c>
      <c r="D122" s="17" t="s">
        <v>1551</v>
      </c>
      <c r="E122" s="57" t="s">
        <v>856</v>
      </c>
      <c r="F122" s="57" t="s">
        <v>5</v>
      </c>
      <c r="G122" s="18" t="s">
        <v>1762</v>
      </c>
      <c r="H122" s="85">
        <v>137</v>
      </c>
      <c r="I122" s="85" t="s">
        <v>212</v>
      </c>
      <c r="J122" s="122">
        <v>0</v>
      </c>
      <c r="K122" s="26">
        <v>15000</v>
      </c>
      <c r="L122" s="122">
        <v>0</v>
      </c>
      <c r="M122" s="27" t="s">
        <v>1552</v>
      </c>
      <c r="N122" s="85" t="s">
        <v>1293</v>
      </c>
      <c r="O122" s="244" t="s">
        <v>223</v>
      </c>
      <c r="P122" s="36" t="s">
        <v>3076</v>
      </c>
    </row>
    <row r="123" spans="1:16" ht="48.75" customHeight="1" x14ac:dyDescent="0.25">
      <c r="A123" s="17">
        <v>14</v>
      </c>
      <c r="B123" s="17" t="s">
        <v>1553</v>
      </c>
      <c r="C123" s="17" t="s">
        <v>4</v>
      </c>
      <c r="D123" s="17" t="s">
        <v>1554</v>
      </c>
      <c r="E123" s="57" t="s">
        <v>26</v>
      </c>
      <c r="F123" s="57" t="s">
        <v>5</v>
      </c>
      <c r="G123" s="18" t="s">
        <v>1762</v>
      </c>
      <c r="H123" s="85">
        <v>137</v>
      </c>
      <c r="I123" s="85" t="s">
        <v>212</v>
      </c>
      <c r="J123" s="26">
        <v>15000</v>
      </c>
      <c r="K123" s="122">
        <v>0</v>
      </c>
      <c r="L123" s="122">
        <v>0</v>
      </c>
      <c r="M123" s="27">
        <v>0</v>
      </c>
      <c r="N123" s="85" t="s">
        <v>1293</v>
      </c>
      <c r="O123" s="244" t="s">
        <v>225</v>
      </c>
      <c r="P123" s="36" t="s">
        <v>3076</v>
      </c>
    </row>
    <row r="124" spans="1:16" ht="48.75" customHeight="1" x14ac:dyDescent="0.25">
      <c r="A124" s="17">
        <v>15</v>
      </c>
      <c r="B124" s="17" t="s">
        <v>1555</v>
      </c>
      <c r="C124" s="17" t="s">
        <v>6</v>
      </c>
      <c r="D124" s="17" t="s">
        <v>1556</v>
      </c>
      <c r="E124" s="57" t="s">
        <v>1557</v>
      </c>
      <c r="F124" s="57" t="s">
        <v>5</v>
      </c>
      <c r="G124" s="18" t="s">
        <v>1762</v>
      </c>
      <c r="H124" s="17">
        <v>120</v>
      </c>
      <c r="I124" s="85" t="s">
        <v>212</v>
      </c>
      <c r="J124" s="122">
        <v>0</v>
      </c>
      <c r="K124" s="26">
        <v>15000</v>
      </c>
      <c r="L124" s="122">
        <v>0</v>
      </c>
      <c r="M124" s="27" t="s">
        <v>1558</v>
      </c>
      <c r="N124" s="85" t="s">
        <v>1293</v>
      </c>
      <c r="O124" s="244" t="s">
        <v>223</v>
      </c>
      <c r="P124" s="36" t="s">
        <v>3076</v>
      </c>
    </row>
    <row r="125" spans="1:16" ht="46.5" customHeight="1" x14ac:dyDescent="0.25">
      <c r="A125" s="17">
        <v>16</v>
      </c>
      <c r="B125" s="17" t="s">
        <v>1559</v>
      </c>
      <c r="C125" s="17" t="s">
        <v>6</v>
      </c>
      <c r="D125" s="85" t="s">
        <v>1560</v>
      </c>
      <c r="E125" s="18" t="s">
        <v>18</v>
      </c>
      <c r="F125" s="57" t="s">
        <v>7</v>
      </c>
      <c r="G125" s="18" t="s">
        <v>1762</v>
      </c>
      <c r="H125" s="17">
        <v>200</v>
      </c>
      <c r="I125" s="85" t="s">
        <v>191</v>
      </c>
      <c r="J125" s="122">
        <v>0</v>
      </c>
      <c r="K125" s="26">
        <v>15000</v>
      </c>
      <c r="L125" s="122">
        <v>0</v>
      </c>
      <c r="M125" s="27" t="s">
        <v>1558</v>
      </c>
      <c r="N125" s="85" t="s">
        <v>1293</v>
      </c>
      <c r="O125" s="244" t="s">
        <v>223</v>
      </c>
      <c r="P125" s="36" t="s">
        <v>3076</v>
      </c>
    </row>
    <row r="126" spans="1:16" ht="45" customHeight="1" x14ac:dyDescent="0.25">
      <c r="A126" s="17">
        <v>17</v>
      </c>
      <c r="B126" s="17" t="s">
        <v>1561</v>
      </c>
      <c r="C126" s="17" t="s">
        <v>6</v>
      </c>
      <c r="D126" s="115" t="s">
        <v>1562</v>
      </c>
      <c r="E126" s="57" t="s">
        <v>1563</v>
      </c>
      <c r="F126" s="57" t="s">
        <v>7</v>
      </c>
      <c r="G126" s="18" t="s">
        <v>1762</v>
      </c>
      <c r="H126" s="17">
        <v>192</v>
      </c>
      <c r="I126" s="85" t="s">
        <v>212</v>
      </c>
      <c r="J126" s="122">
        <v>0</v>
      </c>
      <c r="K126" s="26">
        <v>15000</v>
      </c>
      <c r="L126" s="122">
        <v>0</v>
      </c>
      <c r="M126" s="27" t="s">
        <v>1435</v>
      </c>
      <c r="N126" s="85" t="s">
        <v>1293</v>
      </c>
      <c r="O126" s="244" t="s">
        <v>223</v>
      </c>
      <c r="P126" s="36" t="s">
        <v>3076</v>
      </c>
    </row>
    <row r="127" spans="1:16" ht="41.25" customHeight="1" x14ac:dyDescent="0.25">
      <c r="A127" s="17">
        <v>18</v>
      </c>
      <c r="B127" s="17" t="s">
        <v>1564</v>
      </c>
      <c r="C127" s="17" t="s">
        <v>6</v>
      </c>
      <c r="D127" s="115" t="s">
        <v>1565</v>
      </c>
      <c r="E127" s="57" t="s">
        <v>1563</v>
      </c>
      <c r="F127" s="57" t="s">
        <v>7</v>
      </c>
      <c r="G127" s="18" t="s">
        <v>1762</v>
      </c>
      <c r="H127" s="17">
        <v>180</v>
      </c>
      <c r="I127" s="85" t="s">
        <v>212</v>
      </c>
      <c r="J127" s="122">
        <v>0</v>
      </c>
      <c r="K127" s="26">
        <v>15000</v>
      </c>
      <c r="L127" s="122">
        <v>0</v>
      </c>
      <c r="M127" s="27" t="s">
        <v>1435</v>
      </c>
      <c r="N127" s="85" t="s">
        <v>1293</v>
      </c>
      <c r="O127" s="244" t="s">
        <v>223</v>
      </c>
      <c r="P127" s="36" t="s">
        <v>3076</v>
      </c>
    </row>
    <row r="128" spans="1:16" ht="46.5" customHeight="1" x14ac:dyDescent="0.25">
      <c r="A128" s="17">
        <v>19</v>
      </c>
      <c r="B128" s="17" t="s">
        <v>1566</v>
      </c>
      <c r="C128" s="17" t="s">
        <v>6</v>
      </c>
      <c r="D128" s="17" t="s">
        <v>1567</v>
      </c>
      <c r="E128" s="57" t="s">
        <v>1563</v>
      </c>
      <c r="F128" s="57" t="s">
        <v>7</v>
      </c>
      <c r="G128" s="18" t="s">
        <v>1762</v>
      </c>
      <c r="H128" s="17">
        <v>75</v>
      </c>
      <c r="I128" s="85" t="s">
        <v>212</v>
      </c>
      <c r="J128" s="122">
        <v>0</v>
      </c>
      <c r="K128" s="26">
        <v>15000</v>
      </c>
      <c r="L128" s="122">
        <v>0</v>
      </c>
      <c r="M128" s="27" t="s">
        <v>1558</v>
      </c>
      <c r="N128" s="85" t="s">
        <v>1293</v>
      </c>
      <c r="O128" s="244" t="s">
        <v>223</v>
      </c>
      <c r="P128" s="36" t="s">
        <v>3076</v>
      </c>
    </row>
    <row r="129" spans="1:16" ht="24.75" customHeight="1" x14ac:dyDescent="0.25">
      <c r="A129" s="17"/>
      <c r="B129" s="303" t="s">
        <v>1568</v>
      </c>
      <c r="C129" s="303"/>
      <c r="D129" s="303"/>
      <c r="E129" s="303"/>
      <c r="F129" s="303"/>
      <c r="G129" s="303"/>
      <c r="H129" s="303"/>
      <c r="I129" s="21"/>
      <c r="J129" s="32">
        <f>SUM(J130:J167)</f>
        <v>156000</v>
      </c>
      <c r="K129" s="32">
        <f t="shared" ref="K129:L129" si="7">SUM(K130:K167)</f>
        <v>340000</v>
      </c>
      <c r="L129" s="32">
        <f t="shared" si="7"/>
        <v>102000</v>
      </c>
      <c r="M129" s="21"/>
      <c r="N129" s="21"/>
      <c r="O129" s="243"/>
      <c r="P129" s="21"/>
    </row>
    <row r="130" spans="1:16" ht="44.25" customHeight="1" x14ac:dyDescent="0.25">
      <c r="A130" s="17">
        <v>1</v>
      </c>
      <c r="B130" s="133" t="s">
        <v>1763</v>
      </c>
      <c r="C130" s="17" t="s">
        <v>4</v>
      </c>
      <c r="D130" s="85" t="s">
        <v>1569</v>
      </c>
      <c r="E130" s="57" t="s">
        <v>1570</v>
      </c>
      <c r="F130" s="57" t="s">
        <v>1573</v>
      </c>
      <c r="G130" s="25" t="s">
        <v>1762</v>
      </c>
      <c r="H130" s="17">
        <v>82143</v>
      </c>
      <c r="I130" s="85" t="s">
        <v>191</v>
      </c>
      <c r="J130" s="26">
        <v>17000</v>
      </c>
      <c r="K130" s="122">
        <v>0</v>
      </c>
      <c r="L130" s="122">
        <v>0</v>
      </c>
      <c r="M130" s="27" t="s">
        <v>1571</v>
      </c>
      <c r="N130" s="85" t="s">
        <v>1293</v>
      </c>
      <c r="O130" s="244" t="s">
        <v>225</v>
      </c>
      <c r="P130" s="36" t="s">
        <v>3076</v>
      </c>
    </row>
    <row r="131" spans="1:16" ht="41.25" customHeight="1" x14ac:dyDescent="0.25">
      <c r="A131" s="17">
        <v>2</v>
      </c>
      <c r="B131" s="17" t="s">
        <v>1764</v>
      </c>
      <c r="C131" s="17" t="s">
        <v>4</v>
      </c>
      <c r="D131" s="85" t="s">
        <v>1572</v>
      </c>
      <c r="E131" s="57" t="s">
        <v>23</v>
      </c>
      <c r="F131" s="57" t="s">
        <v>1573</v>
      </c>
      <c r="G131" s="25" t="s">
        <v>1762</v>
      </c>
      <c r="H131" s="17">
        <v>9089</v>
      </c>
      <c r="I131" s="17" t="s">
        <v>213</v>
      </c>
      <c r="J131" s="122">
        <v>0</v>
      </c>
      <c r="K131" s="26">
        <v>17000</v>
      </c>
      <c r="L131" s="122">
        <v>0</v>
      </c>
      <c r="M131" s="27" t="s">
        <v>1503</v>
      </c>
      <c r="N131" s="85" t="s">
        <v>1293</v>
      </c>
      <c r="O131" s="244" t="s">
        <v>224</v>
      </c>
      <c r="P131" s="36" t="s">
        <v>3076</v>
      </c>
    </row>
    <row r="132" spans="1:16" ht="46.5" customHeight="1" x14ac:dyDescent="0.25">
      <c r="A132" s="17">
        <v>3</v>
      </c>
      <c r="B132" s="17" t="s">
        <v>1765</v>
      </c>
      <c r="C132" s="17" t="s">
        <v>4</v>
      </c>
      <c r="D132" s="132" t="s">
        <v>1574</v>
      </c>
      <c r="E132" s="57" t="s">
        <v>640</v>
      </c>
      <c r="F132" s="57" t="s">
        <v>7</v>
      </c>
      <c r="G132" s="25" t="s">
        <v>1762</v>
      </c>
      <c r="H132" s="17">
        <v>4636</v>
      </c>
      <c r="I132" s="17" t="s">
        <v>213</v>
      </c>
      <c r="J132" s="122">
        <v>0</v>
      </c>
      <c r="K132" s="122">
        <v>0</v>
      </c>
      <c r="L132" s="26">
        <v>17000</v>
      </c>
      <c r="M132" s="27">
        <v>0.05</v>
      </c>
      <c r="N132" s="85" t="s">
        <v>1293</v>
      </c>
      <c r="O132" s="244" t="s">
        <v>3099</v>
      </c>
      <c r="P132" s="36" t="s">
        <v>3076</v>
      </c>
    </row>
    <row r="133" spans="1:16" ht="45" customHeight="1" x14ac:dyDescent="0.25">
      <c r="A133" s="17">
        <v>4</v>
      </c>
      <c r="B133" s="17" t="s">
        <v>1766</v>
      </c>
      <c r="C133" s="17" t="s">
        <v>4</v>
      </c>
      <c r="D133" s="132" t="s">
        <v>1575</v>
      </c>
      <c r="E133" s="57" t="s">
        <v>561</v>
      </c>
      <c r="F133" s="57" t="s">
        <v>5</v>
      </c>
      <c r="G133" s="25" t="s">
        <v>1762</v>
      </c>
      <c r="H133" s="17">
        <v>7500</v>
      </c>
      <c r="I133" s="85" t="s">
        <v>212</v>
      </c>
      <c r="J133" s="122">
        <v>0</v>
      </c>
      <c r="K133" s="26">
        <v>17000</v>
      </c>
      <c r="L133" s="122">
        <v>0</v>
      </c>
      <c r="M133" s="27">
        <v>0.25</v>
      </c>
      <c r="N133" s="85" t="s">
        <v>1293</v>
      </c>
      <c r="O133" s="244" t="s">
        <v>223</v>
      </c>
      <c r="P133" s="36" t="s">
        <v>3076</v>
      </c>
    </row>
    <row r="134" spans="1:16" ht="79.5" customHeight="1" x14ac:dyDescent="0.25">
      <c r="A134" s="17">
        <v>5</v>
      </c>
      <c r="B134" s="17" t="s">
        <v>1767</v>
      </c>
      <c r="C134" s="17" t="s">
        <v>6</v>
      </c>
      <c r="D134" s="85" t="s">
        <v>1576</v>
      </c>
      <c r="E134" s="57" t="s">
        <v>1577</v>
      </c>
      <c r="F134" s="57" t="s">
        <v>7</v>
      </c>
      <c r="G134" s="25" t="s">
        <v>1762</v>
      </c>
      <c r="H134" s="85">
        <v>9987</v>
      </c>
      <c r="I134" s="17" t="s">
        <v>213</v>
      </c>
      <c r="J134" s="122">
        <v>0</v>
      </c>
      <c r="K134" s="122">
        <v>0</v>
      </c>
      <c r="L134" s="26">
        <v>17000</v>
      </c>
      <c r="M134" s="27">
        <v>0.25</v>
      </c>
      <c r="N134" s="85" t="s">
        <v>1578</v>
      </c>
      <c r="O134" s="244" t="s">
        <v>3099</v>
      </c>
      <c r="P134" s="36" t="s">
        <v>3076</v>
      </c>
    </row>
    <row r="135" spans="1:16" ht="56.25" customHeight="1" x14ac:dyDescent="0.25">
      <c r="A135" s="17">
        <v>6</v>
      </c>
      <c r="B135" s="17" t="s">
        <v>1768</v>
      </c>
      <c r="C135" s="17" t="s">
        <v>1579</v>
      </c>
      <c r="D135" s="85" t="s">
        <v>1580</v>
      </c>
      <c r="E135" s="57" t="s">
        <v>8</v>
      </c>
      <c r="F135" s="262" t="s">
        <v>1515</v>
      </c>
      <c r="G135" s="25" t="s">
        <v>1762</v>
      </c>
      <c r="H135" s="17">
        <v>4500</v>
      </c>
      <c r="I135" s="85" t="s">
        <v>212</v>
      </c>
      <c r="J135" s="122">
        <v>1000</v>
      </c>
      <c r="K135" s="122">
        <v>0</v>
      </c>
      <c r="L135" s="26">
        <v>0</v>
      </c>
      <c r="M135" s="27">
        <v>0</v>
      </c>
      <c r="N135" s="17" t="s">
        <v>1581</v>
      </c>
      <c r="O135" s="244" t="s">
        <v>226</v>
      </c>
      <c r="P135" s="36" t="s">
        <v>3076</v>
      </c>
    </row>
    <row r="136" spans="1:16" ht="45" customHeight="1" x14ac:dyDescent="0.25">
      <c r="A136" s="17">
        <v>7</v>
      </c>
      <c r="B136" s="17" t="s">
        <v>1769</v>
      </c>
      <c r="C136" s="17" t="s">
        <v>4</v>
      </c>
      <c r="D136" s="85" t="s">
        <v>1582</v>
      </c>
      <c r="E136" s="57" t="s">
        <v>1583</v>
      </c>
      <c r="F136" s="57" t="s">
        <v>7</v>
      </c>
      <c r="G136" s="25" t="s">
        <v>1762</v>
      </c>
      <c r="H136" s="17">
        <v>1880</v>
      </c>
      <c r="I136" s="85" t="s">
        <v>212</v>
      </c>
      <c r="J136" s="122">
        <v>0</v>
      </c>
      <c r="K136" s="122">
        <v>0</v>
      </c>
      <c r="L136" s="26">
        <v>17000</v>
      </c>
      <c r="M136" s="27" t="s">
        <v>1584</v>
      </c>
      <c r="N136" s="85" t="s">
        <v>1293</v>
      </c>
      <c r="O136" s="244" t="s">
        <v>226</v>
      </c>
      <c r="P136" s="36" t="s">
        <v>3076</v>
      </c>
    </row>
    <row r="137" spans="1:16" ht="57.75" customHeight="1" x14ac:dyDescent="0.25">
      <c r="A137" s="17">
        <v>8</v>
      </c>
      <c r="B137" s="17" t="s">
        <v>1585</v>
      </c>
      <c r="C137" s="17" t="s">
        <v>4</v>
      </c>
      <c r="D137" s="85" t="s">
        <v>1582</v>
      </c>
      <c r="E137" s="57" t="s">
        <v>1586</v>
      </c>
      <c r="F137" s="57" t="s">
        <v>5</v>
      </c>
      <c r="G137" s="25" t="s">
        <v>1762</v>
      </c>
      <c r="H137" s="17">
        <v>102420</v>
      </c>
      <c r="I137" s="85" t="s">
        <v>212</v>
      </c>
      <c r="J137" s="18">
        <v>17000</v>
      </c>
      <c r="K137" s="122">
        <v>0</v>
      </c>
      <c r="L137" s="122">
        <v>0</v>
      </c>
      <c r="M137" s="27" t="s">
        <v>1558</v>
      </c>
      <c r="N137" s="85" t="s">
        <v>1293</v>
      </c>
      <c r="O137" s="244" t="s">
        <v>227</v>
      </c>
      <c r="P137" s="36" t="s">
        <v>3076</v>
      </c>
    </row>
    <row r="138" spans="1:16" ht="50.25" customHeight="1" x14ac:dyDescent="0.25">
      <c r="A138" s="17">
        <v>9</v>
      </c>
      <c r="B138" s="17" t="s">
        <v>1770</v>
      </c>
      <c r="C138" s="17" t="s">
        <v>4</v>
      </c>
      <c r="D138" s="85" t="s">
        <v>1587</v>
      </c>
      <c r="E138" s="57" t="s">
        <v>28</v>
      </c>
      <c r="F138" s="57" t="s">
        <v>7</v>
      </c>
      <c r="G138" s="25" t="s">
        <v>1762</v>
      </c>
      <c r="H138" s="17">
        <v>800</v>
      </c>
      <c r="I138" s="17" t="s">
        <v>213</v>
      </c>
      <c r="J138" s="18"/>
      <c r="K138" s="122">
        <v>0</v>
      </c>
      <c r="L138" s="26">
        <v>17000</v>
      </c>
      <c r="M138" s="27" t="s">
        <v>1552</v>
      </c>
      <c r="N138" s="85" t="s">
        <v>1293</v>
      </c>
      <c r="O138" s="244" t="s">
        <v>3099</v>
      </c>
      <c r="P138" s="36" t="s">
        <v>3076</v>
      </c>
    </row>
    <row r="139" spans="1:16" ht="45" customHeight="1" x14ac:dyDescent="0.25">
      <c r="A139" s="17">
        <v>10</v>
      </c>
      <c r="B139" s="17" t="s">
        <v>1771</v>
      </c>
      <c r="C139" s="17" t="s">
        <v>4</v>
      </c>
      <c r="D139" s="85" t="s">
        <v>1588</v>
      </c>
      <c r="E139" s="57" t="s">
        <v>19</v>
      </c>
      <c r="F139" s="57" t="s">
        <v>5</v>
      </c>
      <c r="G139" s="25" t="s">
        <v>1762</v>
      </c>
      <c r="H139" s="17">
        <v>4990</v>
      </c>
      <c r="I139" s="85" t="s">
        <v>212</v>
      </c>
      <c r="J139" s="18">
        <v>17000</v>
      </c>
      <c r="K139" s="122">
        <v>0</v>
      </c>
      <c r="L139" s="122">
        <v>0</v>
      </c>
      <c r="M139" s="27">
        <v>0</v>
      </c>
      <c r="N139" s="85" t="s">
        <v>1293</v>
      </c>
      <c r="O139" s="244" t="s">
        <v>225</v>
      </c>
      <c r="P139" s="36" t="s">
        <v>3076</v>
      </c>
    </row>
    <row r="140" spans="1:16" ht="40.5" customHeight="1" x14ac:dyDescent="0.25">
      <c r="A140" s="17">
        <v>11</v>
      </c>
      <c r="B140" s="17" t="s">
        <v>1772</v>
      </c>
      <c r="C140" s="17" t="s">
        <v>370</v>
      </c>
      <c r="D140" s="85" t="s">
        <v>1589</v>
      </c>
      <c r="E140" s="57" t="s">
        <v>29</v>
      </c>
      <c r="F140" s="57" t="s">
        <v>7</v>
      </c>
      <c r="G140" s="25" t="s">
        <v>1762</v>
      </c>
      <c r="H140" s="17">
        <v>4150</v>
      </c>
      <c r="I140" s="85" t="s">
        <v>212</v>
      </c>
      <c r="J140" s="18">
        <v>17000</v>
      </c>
      <c r="K140" s="122">
        <v>0</v>
      </c>
      <c r="L140" s="122">
        <v>0</v>
      </c>
      <c r="M140" s="27">
        <v>0.1</v>
      </c>
      <c r="N140" s="85" t="s">
        <v>1293</v>
      </c>
      <c r="O140" s="244" t="s">
        <v>227</v>
      </c>
      <c r="P140" s="36" t="s">
        <v>3076</v>
      </c>
    </row>
    <row r="141" spans="1:16" ht="42" customHeight="1" x14ac:dyDescent="0.25">
      <c r="A141" s="17">
        <v>12</v>
      </c>
      <c r="B141" s="17" t="s">
        <v>1590</v>
      </c>
      <c r="C141" s="17" t="s">
        <v>370</v>
      </c>
      <c r="D141" s="85" t="s">
        <v>1591</v>
      </c>
      <c r="E141" s="57" t="s">
        <v>29</v>
      </c>
      <c r="F141" s="57" t="s">
        <v>5</v>
      </c>
      <c r="G141" s="25" t="s">
        <v>1762</v>
      </c>
      <c r="H141" s="17">
        <v>300</v>
      </c>
      <c r="I141" s="85" t="s">
        <v>212</v>
      </c>
      <c r="J141" s="122">
        <v>0</v>
      </c>
      <c r="K141" s="18">
        <v>17000</v>
      </c>
      <c r="L141" s="122">
        <v>0</v>
      </c>
      <c r="M141" s="27">
        <v>0</v>
      </c>
      <c r="N141" s="85" t="s">
        <v>1293</v>
      </c>
      <c r="O141" s="244" t="s">
        <v>223</v>
      </c>
      <c r="P141" s="36" t="s">
        <v>3076</v>
      </c>
    </row>
    <row r="142" spans="1:16" ht="47.25" customHeight="1" x14ac:dyDescent="0.25">
      <c r="A142" s="17">
        <v>13</v>
      </c>
      <c r="B142" s="17" t="s">
        <v>1773</v>
      </c>
      <c r="C142" s="17" t="s">
        <v>1592</v>
      </c>
      <c r="D142" s="85" t="s">
        <v>1593</v>
      </c>
      <c r="E142" s="57" t="s">
        <v>1594</v>
      </c>
      <c r="F142" s="57" t="s">
        <v>7</v>
      </c>
      <c r="G142" s="25" t="s">
        <v>1762</v>
      </c>
      <c r="H142" s="17">
        <v>35000</v>
      </c>
      <c r="I142" s="17" t="s">
        <v>213</v>
      </c>
      <c r="J142" s="122">
        <v>0</v>
      </c>
      <c r="K142" s="122">
        <v>0</v>
      </c>
      <c r="L142" s="26">
        <v>17000</v>
      </c>
      <c r="M142" s="27">
        <v>0.7</v>
      </c>
      <c r="N142" s="85" t="s">
        <v>1293</v>
      </c>
      <c r="O142" s="244" t="s">
        <v>3099</v>
      </c>
      <c r="P142" s="36" t="s">
        <v>3076</v>
      </c>
    </row>
    <row r="143" spans="1:16" ht="42.75" customHeight="1" x14ac:dyDescent="0.25">
      <c r="A143" s="17">
        <v>14</v>
      </c>
      <c r="B143" s="17" t="s">
        <v>1774</v>
      </c>
      <c r="C143" s="17" t="s">
        <v>4</v>
      </c>
      <c r="D143" s="85" t="s">
        <v>1595</v>
      </c>
      <c r="E143" s="57" t="s">
        <v>23</v>
      </c>
      <c r="F143" s="57" t="s">
        <v>5</v>
      </c>
      <c r="G143" s="25" t="s">
        <v>1762</v>
      </c>
      <c r="H143" s="17" t="s">
        <v>1596</v>
      </c>
      <c r="I143" s="85" t="s">
        <v>212</v>
      </c>
      <c r="J143" s="18">
        <v>17000</v>
      </c>
      <c r="K143" s="122">
        <v>0</v>
      </c>
      <c r="L143" s="122">
        <v>0</v>
      </c>
      <c r="M143" s="27">
        <v>0.5</v>
      </c>
      <c r="N143" s="85" t="s">
        <v>1293</v>
      </c>
      <c r="O143" s="244" t="s">
        <v>225</v>
      </c>
      <c r="P143" s="36" t="s">
        <v>3076</v>
      </c>
    </row>
    <row r="144" spans="1:16" ht="51" customHeight="1" x14ac:dyDescent="0.25">
      <c r="A144" s="17">
        <v>15</v>
      </c>
      <c r="B144" s="17" t="s">
        <v>1775</v>
      </c>
      <c r="C144" s="17" t="s">
        <v>4</v>
      </c>
      <c r="D144" s="85" t="s">
        <v>1597</v>
      </c>
      <c r="E144" s="57" t="s">
        <v>524</v>
      </c>
      <c r="F144" s="57" t="s">
        <v>5</v>
      </c>
      <c r="G144" s="25" t="s">
        <v>1762</v>
      </c>
      <c r="H144" s="17">
        <v>2600</v>
      </c>
      <c r="I144" s="17" t="s">
        <v>213</v>
      </c>
      <c r="J144" s="122">
        <v>0</v>
      </c>
      <c r="K144" s="18">
        <v>17000</v>
      </c>
      <c r="L144" s="122">
        <v>0</v>
      </c>
      <c r="M144" s="27">
        <v>0.2</v>
      </c>
      <c r="N144" s="85" t="s">
        <v>1293</v>
      </c>
      <c r="O144" s="244" t="s">
        <v>223</v>
      </c>
      <c r="P144" s="36" t="s">
        <v>3076</v>
      </c>
    </row>
    <row r="145" spans="1:16" ht="42.75" customHeight="1" x14ac:dyDescent="0.25">
      <c r="A145" s="17">
        <v>16</v>
      </c>
      <c r="B145" s="17" t="s">
        <v>1776</v>
      </c>
      <c r="C145" s="17" t="s">
        <v>4</v>
      </c>
      <c r="D145" s="85" t="s">
        <v>1598</v>
      </c>
      <c r="E145" s="57" t="s">
        <v>1577</v>
      </c>
      <c r="F145" s="57" t="s">
        <v>5</v>
      </c>
      <c r="G145" s="25" t="s">
        <v>1762</v>
      </c>
      <c r="H145" s="17">
        <v>6098</v>
      </c>
      <c r="I145" s="17" t="s">
        <v>213</v>
      </c>
      <c r="J145" s="18">
        <v>17000</v>
      </c>
      <c r="K145" s="18"/>
      <c r="L145" s="122">
        <v>0</v>
      </c>
      <c r="M145" s="27">
        <v>0</v>
      </c>
      <c r="N145" s="85" t="s">
        <v>1293</v>
      </c>
      <c r="O145" s="244" t="s">
        <v>227</v>
      </c>
      <c r="P145" s="36" t="s">
        <v>3076</v>
      </c>
    </row>
    <row r="146" spans="1:16" ht="50.25" customHeight="1" x14ac:dyDescent="0.25">
      <c r="A146" s="17">
        <v>17</v>
      </c>
      <c r="B146" s="17" t="s">
        <v>1777</v>
      </c>
      <c r="C146" s="17" t="s">
        <v>4</v>
      </c>
      <c r="D146" s="85" t="s">
        <v>1599</v>
      </c>
      <c r="E146" s="57" t="s">
        <v>524</v>
      </c>
      <c r="F146" s="57" t="s">
        <v>7</v>
      </c>
      <c r="G146" s="25" t="s">
        <v>1762</v>
      </c>
      <c r="H146" s="17">
        <v>9263</v>
      </c>
      <c r="I146" s="17" t="s">
        <v>213</v>
      </c>
      <c r="J146" s="122">
        <v>0</v>
      </c>
      <c r="K146" s="18">
        <v>17000</v>
      </c>
      <c r="L146" s="122">
        <v>0</v>
      </c>
      <c r="M146" s="27" t="s">
        <v>1600</v>
      </c>
      <c r="N146" s="85" t="s">
        <v>1293</v>
      </c>
      <c r="O146" s="244" t="s">
        <v>224</v>
      </c>
      <c r="P146" s="36" t="s">
        <v>3076</v>
      </c>
    </row>
    <row r="147" spans="1:16" ht="42.75" customHeight="1" x14ac:dyDescent="0.25">
      <c r="A147" s="17">
        <v>18</v>
      </c>
      <c r="B147" s="17" t="s">
        <v>1778</v>
      </c>
      <c r="C147" s="17" t="s">
        <v>4</v>
      </c>
      <c r="D147" s="85" t="s">
        <v>1601</v>
      </c>
      <c r="E147" s="57" t="s">
        <v>97</v>
      </c>
      <c r="F147" s="57" t="s">
        <v>5</v>
      </c>
      <c r="G147" s="25" t="s">
        <v>1762</v>
      </c>
      <c r="H147" s="17">
        <v>4000</v>
      </c>
      <c r="I147" s="17" t="s">
        <v>213</v>
      </c>
      <c r="J147" s="122">
        <v>0</v>
      </c>
      <c r="K147" s="26">
        <v>17000</v>
      </c>
      <c r="L147" s="122">
        <v>0</v>
      </c>
      <c r="M147" s="27" t="s">
        <v>1558</v>
      </c>
      <c r="N147" s="85" t="s">
        <v>1293</v>
      </c>
      <c r="O147" s="244" t="s">
        <v>223</v>
      </c>
      <c r="P147" s="36" t="s">
        <v>3076</v>
      </c>
    </row>
    <row r="148" spans="1:16" ht="39" customHeight="1" x14ac:dyDescent="0.25">
      <c r="A148" s="17">
        <v>19</v>
      </c>
      <c r="B148" s="17" t="s">
        <v>1779</v>
      </c>
      <c r="C148" s="17" t="s">
        <v>6</v>
      </c>
      <c r="D148" s="85" t="s">
        <v>1602</v>
      </c>
      <c r="E148" s="57" t="s">
        <v>73</v>
      </c>
      <c r="F148" s="57" t="s">
        <v>5</v>
      </c>
      <c r="G148" s="25" t="s">
        <v>1762</v>
      </c>
      <c r="H148" s="17">
        <v>7800</v>
      </c>
      <c r="I148" s="17" t="s">
        <v>213</v>
      </c>
      <c r="J148" s="122">
        <v>0</v>
      </c>
      <c r="K148" s="26">
        <v>17000</v>
      </c>
      <c r="L148" s="122">
        <v>0</v>
      </c>
      <c r="M148" s="27">
        <v>0.05</v>
      </c>
      <c r="N148" s="85" t="s">
        <v>1293</v>
      </c>
      <c r="O148" s="244" t="s">
        <v>223</v>
      </c>
      <c r="P148" s="36" t="s">
        <v>3076</v>
      </c>
    </row>
    <row r="149" spans="1:16" ht="45.75" customHeight="1" x14ac:dyDescent="0.25">
      <c r="A149" s="17">
        <v>20</v>
      </c>
      <c r="B149" s="17" t="s">
        <v>1780</v>
      </c>
      <c r="C149" s="17" t="s">
        <v>6</v>
      </c>
      <c r="D149" s="85" t="s">
        <v>1603</v>
      </c>
      <c r="E149" s="57" t="s">
        <v>23</v>
      </c>
      <c r="F149" s="57" t="s">
        <v>5</v>
      </c>
      <c r="G149" s="25" t="s">
        <v>1762</v>
      </c>
      <c r="H149" s="17">
        <v>7909</v>
      </c>
      <c r="I149" s="85" t="s">
        <v>212</v>
      </c>
      <c r="J149" s="122">
        <v>0</v>
      </c>
      <c r="K149" s="26">
        <v>17000</v>
      </c>
      <c r="L149" s="122">
        <v>0</v>
      </c>
      <c r="M149" s="27">
        <v>0.05</v>
      </c>
      <c r="N149" s="85" t="s">
        <v>1293</v>
      </c>
      <c r="O149" s="244" t="s">
        <v>224</v>
      </c>
      <c r="P149" s="36" t="s">
        <v>3076</v>
      </c>
    </row>
    <row r="150" spans="1:16" ht="45" customHeight="1" x14ac:dyDescent="0.25">
      <c r="A150" s="17">
        <v>21</v>
      </c>
      <c r="B150" s="17" t="s">
        <v>1781</v>
      </c>
      <c r="C150" s="17" t="s">
        <v>4</v>
      </c>
      <c r="D150" s="85" t="s">
        <v>1604</v>
      </c>
      <c r="E150" s="57" t="s">
        <v>903</v>
      </c>
      <c r="F150" s="57" t="s">
        <v>5</v>
      </c>
      <c r="G150" s="25" t="s">
        <v>1762</v>
      </c>
      <c r="H150" s="17">
        <v>2596</v>
      </c>
      <c r="I150" s="17" t="s">
        <v>213</v>
      </c>
      <c r="J150" s="122">
        <v>0</v>
      </c>
      <c r="K150" s="26">
        <v>17000</v>
      </c>
      <c r="L150" s="122">
        <v>0</v>
      </c>
      <c r="M150" s="27" t="s">
        <v>1503</v>
      </c>
      <c r="N150" s="85" t="s">
        <v>1293</v>
      </c>
      <c r="O150" s="244" t="s">
        <v>223</v>
      </c>
      <c r="P150" s="36" t="s">
        <v>3076</v>
      </c>
    </row>
    <row r="151" spans="1:16" ht="38.25" customHeight="1" x14ac:dyDescent="0.25">
      <c r="A151" s="17">
        <v>22</v>
      </c>
      <c r="B151" s="17" t="s">
        <v>1782</v>
      </c>
      <c r="C151" s="17" t="s">
        <v>4</v>
      </c>
      <c r="D151" s="85" t="s">
        <v>1605</v>
      </c>
      <c r="E151" s="57" t="s">
        <v>614</v>
      </c>
      <c r="F151" s="57" t="s">
        <v>5</v>
      </c>
      <c r="G151" s="25" t="s">
        <v>1762</v>
      </c>
      <c r="H151" s="17">
        <v>8976</v>
      </c>
      <c r="I151" s="17" t="s">
        <v>213</v>
      </c>
      <c r="J151" s="122">
        <v>0</v>
      </c>
      <c r="K151" s="26">
        <v>17000</v>
      </c>
      <c r="L151" s="122">
        <v>0</v>
      </c>
      <c r="M151" s="27" t="s">
        <v>1503</v>
      </c>
      <c r="N151" s="85" t="s">
        <v>1293</v>
      </c>
      <c r="O151" s="244" t="s">
        <v>223</v>
      </c>
      <c r="P151" s="36" t="s">
        <v>3076</v>
      </c>
    </row>
    <row r="152" spans="1:16" ht="54" x14ac:dyDescent="0.25">
      <c r="A152" s="17">
        <v>23</v>
      </c>
      <c r="B152" s="17" t="s">
        <v>1783</v>
      </c>
      <c r="C152" s="17" t="s">
        <v>4</v>
      </c>
      <c r="D152" s="85" t="s">
        <v>1606</v>
      </c>
      <c r="E152" s="57" t="s">
        <v>1607</v>
      </c>
      <c r="F152" s="57" t="s">
        <v>5</v>
      </c>
      <c r="G152" s="25" t="s">
        <v>1762</v>
      </c>
      <c r="H152" s="17">
        <v>4275</v>
      </c>
      <c r="I152" s="17" t="s">
        <v>213</v>
      </c>
      <c r="J152" s="122">
        <v>0</v>
      </c>
      <c r="K152" s="122">
        <v>0</v>
      </c>
      <c r="L152" s="26">
        <v>17000</v>
      </c>
      <c r="M152" s="27">
        <v>0.3</v>
      </c>
      <c r="N152" s="17" t="s">
        <v>1608</v>
      </c>
      <c r="O152" s="244" t="s">
        <v>3099</v>
      </c>
      <c r="P152" s="36" t="s">
        <v>3076</v>
      </c>
    </row>
    <row r="153" spans="1:16" ht="45" customHeight="1" x14ac:dyDescent="0.25">
      <c r="A153" s="17">
        <v>24</v>
      </c>
      <c r="B153" s="17" t="s">
        <v>1784</v>
      </c>
      <c r="C153" s="17" t="s">
        <v>4</v>
      </c>
      <c r="D153" s="85" t="s">
        <v>1609</v>
      </c>
      <c r="E153" s="57" t="s">
        <v>593</v>
      </c>
      <c r="F153" s="57" t="s">
        <v>5</v>
      </c>
      <c r="G153" s="25" t="s">
        <v>1762</v>
      </c>
      <c r="H153" s="17">
        <v>3250</v>
      </c>
      <c r="I153" s="17" t="s">
        <v>213</v>
      </c>
      <c r="J153" s="122">
        <v>0</v>
      </c>
      <c r="K153" s="26">
        <v>17000</v>
      </c>
      <c r="L153" s="122">
        <v>0</v>
      </c>
      <c r="M153" s="27" t="s">
        <v>1503</v>
      </c>
      <c r="N153" s="85" t="s">
        <v>1293</v>
      </c>
      <c r="O153" s="244" t="s">
        <v>224</v>
      </c>
      <c r="P153" s="36" t="s">
        <v>3076</v>
      </c>
    </row>
    <row r="154" spans="1:16" ht="43.5" customHeight="1" x14ac:dyDescent="0.25">
      <c r="A154" s="17">
        <v>25</v>
      </c>
      <c r="B154" s="17" t="s">
        <v>1785</v>
      </c>
      <c r="C154" s="17" t="s">
        <v>6</v>
      </c>
      <c r="D154" s="132" t="s">
        <v>1610</v>
      </c>
      <c r="E154" s="57" t="s">
        <v>614</v>
      </c>
      <c r="F154" s="57" t="s">
        <v>5</v>
      </c>
      <c r="G154" s="25" t="s">
        <v>1762</v>
      </c>
      <c r="H154" s="17">
        <v>6000</v>
      </c>
      <c r="I154" s="17" t="s">
        <v>213</v>
      </c>
      <c r="J154" s="122">
        <v>0</v>
      </c>
      <c r="K154" s="26">
        <v>17000</v>
      </c>
      <c r="L154" s="122">
        <v>0</v>
      </c>
      <c r="M154" s="27">
        <v>0.05</v>
      </c>
      <c r="N154" s="85" t="s">
        <v>1293</v>
      </c>
      <c r="O154" s="244" t="s">
        <v>223</v>
      </c>
      <c r="P154" s="36" t="s">
        <v>3076</v>
      </c>
    </row>
    <row r="155" spans="1:16" ht="45" customHeight="1" x14ac:dyDescent="0.25">
      <c r="A155" s="17">
        <v>26</v>
      </c>
      <c r="B155" s="17" t="s">
        <v>1786</v>
      </c>
      <c r="C155" s="17" t="s">
        <v>6</v>
      </c>
      <c r="D155" s="85" t="s">
        <v>1611</v>
      </c>
      <c r="E155" s="57" t="s">
        <v>1577</v>
      </c>
      <c r="F155" s="57" t="s">
        <v>5</v>
      </c>
      <c r="G155" s="25" t="s">
        <v>1762</v>
      </c>
      <c r="H155" s="17" t="s">
        <v>1612</v>
      </c>
      <c r="I155" s="17" t="s">
        <v>213</v>
      </c>
      <c r="J155" s="122">
        <v>0</v>
      </c>
      <c r="K155" s="26">
        <v>17000</v>
      </c>
      <c r="L155" s="122">
        <v>0</v>
      </c>
      <c r="M155" s="27">
        <v>0</v>
      </c>
      <c r="N155" s="85" t="s">
        <v>1293</v>
      </c>
      <c r="O155" s="244" t="s">
        <v>223</v>
      </c>
      <c r="P155" s="36" t="s">
        <v>3076</v>
      </c>
    </row>
    <row r="156" spans="1:16" ht="42" customHeight="1" x14ac:dyDescent="0.25">
      <c r="A156" s="17">
        <v>27</v>
      </c>
      <c r="B156" s="17" t="s">
        <v>1787</v>
      </c>
      <c r="C156" s="17" t="s">
        <v>4</v>
      </c>
      <c r="D156" s="85" t="s">
        <v>1613</v>
      </c>
      <c r="E156" s="57" t="s">
        <v>21</v>
      </c>
      <c r="F156" s="57" t="s">
        <v>5</v>
      </c>
      <c r="G156" s="25" t="s">
        <v>1762</v>
      </c>
      <c r="H156" s="17">
        <v>8994</v>
      </c>
      <c r="I156" s="17" t="s">
        <v>213</v>
      </c>
      <c r="J156" s="26">
        <v>17000</v>
      </c>
      <c r="K156" s="122">
        <v>0</v>
      </c>
      <c r="L156" s="122">
        <v>0</v>
      </c>
      <c r="M156" s="27">
        <v>0.05</v>
      </c>
      <c r="N156" s="85" t="s">
        <v>1293</v>
      </c>
      <c r="O156" s="244" t="s">
        <v>225</v>
      </c>
      <c r="P156" s="36" t="s">
        <v>3076</v>
      </c>
    </row>
    <row r="157" spans="1:16" ht="47.25" customHeight="1" x14ac:dyDescent="0.25">
      <c r="A157" s="17">
        <v>28</v>
      </c>
      <c r="B157" s="17" t="s">
        <v>1788</v>
      </c>
      <c r="C157" s="17" t="s">
        <v>6</v>
      </c>
      <c r="D157" s="85" t="s">
        <v>1614</v>
      </c>
      <c r="E157" s="57" t="s">
        <v>25</v>
      </c>
      <c r="F157" s="57" t="s">
        <v>5</v>
      </c>
      <c r="G157" s="25" t="s">
        <v>1762</v>
      </c>
      <c r="H157" s="17">
        <v>3636</v>
      </c>
      <c r="I157" s="17" t="s">
        <v>213</v>
      </c>
      <c r="J157" s="26">
        <v>17000</v>
      </c>
      <c r="K157" s="122">
        <v>0</v>
      </c>
      <c r="L157" s="122">
        <v>0</v>
      </c>
      <c r="M157" s="27">
        <v>0.25</v>
      </c>
      <c r="N157" s="85" t="s">
        <v>1293</v>
      </c>
      <c r="O157" s="244" t="s">
        <v>225</v>
      </c>
      <c r="P157" s="36" t="s">
        <v>3076</v>
      </c>
    </row>
    <row r="158" spans="1:16" ht="45.75" customHeight="1" x14ac:dyDescent="0.25">
      <c r="A158" s="17">
        <v>29</v>
      </c>
      <c r="B158" s="17" t="s">
        <v>1789</v>
      </c>
      <c r="C158" s="17" t="s">
        <v>4</v>
      </c>
      <c r="D158" s="85" t="s">
        <v>1615</v>
      </c>
      <c r="E158" s="57" t="s">
        <v>75</v>
      </c>
      <c r="F158" s="57" t="s">
        <v>7</v>
      </c>
      <c r="G158" s="25" t="s">
        <v>1762</v>
      </c>
      <c r="H158" s="17">
        <v>6846</v>
      </c>
      <c r="I158" s="17" t="s">
        <v>213</v>
      </c>
      <c r="J158" s="122">
        <v>0</v>
      </c>
      <c r="K158" s="26">
        <v>17000</v>
      </c>
      <c r="L158" s="122">
        <v>0</v>
      </c>
      <c r="M158" s="27" t="s">
        <v>1600</v>
      </c>
      <c r="N158" s="85" t="s">
        <v>1293</v>
      </c>
      <c r="O158" s="244" t="s">
        <v>223</v>
      </c>
      <c r="P158" s="36" t="s">
        <v>3076</v>
      </c>
    </row>
    <row r="159" spans="1:16" ht="44.25" customHeight="1" x14ac:dyDescent="0.25">
      <c r="A159" s="17">
        <v>30</v>
      </c>
      <c r="B159" s="17" t="s">
        <v>1790</v>
      </c>
      <c r="C159" s="17" t="s">
        <v>6</v>
      </c>
      <c r="D159" s="85" t="s">
        <v>1616</v>
      </c>
      <c r="E159" s="57" t="s">
        <v>30</v>
      </c>
      <c r="F159" s="57" t="s">
        <v>1311</v>
      </c>
      <c r="G159" s="25" t="s">
        <v>1762</v>
      </c>
      <c r="H159" s="17">
        <v>112017</v>
      </c>
      <c r="I159" s="85" t="s">
        <v>191</v>
      </c>
      <c r="J159" s="122">
        <v>0</v>
      </c>
      <c r="K159" s="26">
        <v>17000</v>
      </c>
      <c r="L159" s="122">
        <v>0</v>
      </c>
      <c r="M159" s="27" t="s">
        <v>1617</v>
      </c>
      <c r="N159" s="17" t="s">
        <v>1618</v>
      </c>
      <c r="O159" s="244" t="s">
        <v>224</v>
      </c>
      <c r="P159" s="36" t="s">
        <v>3076</v>
      </c>
    </row>
    <row r="160" spans="1:16" ht="54.75" customHeight="1" x14ac:dyDescent="0.25">
      <c r="A160" s="17">
        <v>31</v>
      </c>
      <c r="B160" s="17" t="s">
        <v>1791</v>
      </c>
      <c r="C160" s="17" t="s">
        <v>4</v>
      </c>
      <c r="D160" s="85" t="s">
        <v>1619</v>
      </c>
      <c r="E160" s="57" t="s">
        <v>433</v>
      </c>
      <c r="F160" s="262" t="s">
        <v>1620</v>
      </c>
      <c r="G160" s="25" t="s">
        <v>1762</v>
      </c>
      <c r="H160" s="17">
        <v>3850</v>
      </c>
      <c r="I160" s="85" t="s">
        <v>212</v>
      </c>
      <c r="J160" s="26">
        <v>1000</v>
      </c>
      <c r="K160" s="122">
        <v>0</v>
      </c>
      <c r="L160" s="122">
        <v>0</v>
      </c>
      <c r="M160" s="27">
        <v>0.3</v>
      </c>
      <c r="N160" s="85" t="s">
        <v>1293</v>
      </c>
      <c r="O160" s="244" t="s">
        <v>225</v>
      </c>
      <c r="P160" s="36" t="s">
        <v>3076</v>
      </c>
    </row>
    <row r="161" spans="1:16" ht="45.75" customHeight="1" x14ac:dyDescent="0.25">
      <c r="A161" s="17">
        <v>32</v>
      </c>
      <c r="B161" s="17" t="s">
        <v>1792</v>
      </c>
      <c r="C161" s="17" t="s">
        <v>4</v>
      </c>
      <c r="D161" s="85" t="s">
        <v>1621</v>
      </c>
      <c r="E161" s="57" t="s">
        <v>1622</v>
      </c>
      <c r="F161" s="57" t="s">
        <v>1311</v>
      </c>
      <c r="G161" s="25" t="s">
        <v>1762</v>
      </c>
      <c r="H161" s="17">
        <v>2949</v>
      </c>
      <c r="I161" s="17" t="s">
        <v>213</v>
      </c>
      <c r="J161" s="26">
        <v>17000</v>
      </c>
      <c r="K161" s="122">
        <v>0</v>
      </c>
      <c r="L161" s="122">
        <v>0</v>
      </c>
      <c r="M161" s="27" t="s">
        <v>1312</v>
      </c>
      <c r="N161" s="85" t="s">
        <v>1293</v>
      </c>
      <c r="O161" s="244" t="s">
        <v>225</v>
      </c>
      <c r="P161" s="36" t="s">
        <v>3076</v>
      </c>
    </row>
    <row r="162" spans="1:16" ht="60" customHeight="1" x14ac:dyDescent="0.25">
      <c r="A162" s="17">
        <v>33</v>
      </c>
      <c r="B162" s="17" t="s">
        <v>1793</v>
      </c>
      <c r="C162" s="17" t="s">
        <v>6</v>
      </c>
      <c r="D162" s="85" t="s">
        <v>1623</v>
      </c>
      <c r="E162" s="57" t="s">
        <v>618</v>
      </c>
      <c r="F162" s="57" t="s">
        <v>1624</v>
      </c>
      <c r="G162" s="25" t="s">
        <v>1762</v>
      </c>
      <c r="H162" s="17">
        <v>2680</v>
      </c>
      <c r="I162" s="17" t="s">
        <v>213</v>
      </c>
      <c r="J162" s="122">
        <v>0</v>
      </c>
      <c r="K162" s="26">
        <v>17000</v>
      </c>
      <c r="L162" s="122">
        <v>0</v>
      </c>
      <c r="M162" s="27">
        <v>0.15</v>
      </c>
      <c r="N162" s="85" t="s">
        <v>1293</v>
      </c>
      <c r="O162" s="244" t="s">
        <v>223</v>
      </c>
      <c r="P162" s="36" t="s">
        <v>3076</v>
      </c>
    </row>
    <row r="163" spans="1:16" ht="63" customHeight="1" x14ac:dyDescent="0.25">
      <c r="A163" s="17">
        <v>34</v>
      </c>
      <c r="B163" s="17" t="s">
        <v>1794</v>
      </c>
      <c r="C163" s="17" t="s">
        <v>6</v>
      </c>
      <c r="D163" s="85" t="s">
        <v>1625</v>
      </c>
      <c r="E163" s="57" t="s">
        <v>1334</v>
      </c>
      <c r="F163" s="57" t="s">
        <v>1626</v>
      </c>
      <c r="G163" s="25" t="s">
        <v>1762</v>
      </c>
      <c r="H163" s="17">
        <v>3900</v>
      </c>
      <c r="I163" s="85" t="s">
        <v>212</v>
      </c>
      <c r="J163" s="122">
        <v>0</v>
      </c>
      <c r="K163" s="26">
        <v>17000</v>
      </c>
      <c r="L163" s="122">
        <v>0</v>
      </c>
      <c r="M163" s="27">
        <v>0</v>
      </c>
      <c r="N163" s="85" t="s">
        <v>1293</v>
      </c>
      <c r="O163" s="244" t="s">
        <v>223</v>
      </c>
      <c r="P163" s="36" t="s">
        <v>3076</v>
      </c>
    </row>
    <row r="164" spans="1:16" ht="47.25" customHeight="1" x14ac:dyDescent="0.25">
      <c r="A164" s="17">
        <v>35</v>
      </c>
      <c r="B164" s="17" t="s">
        <v>1795</v>
      </c>
      <c r="C164" s="17" t="s">
        <v>4</v>
      </c>
      <c r="D164" s="85" t="s">
        <v>1627</v>
      </c>
      <c r="E164" s="57" t="s">
        <v>19</v>
      </c>
      <c r="F164" s="57" t="s">
        <v>5</v>
      </c>
      <c r="G164" s="25" t="s">
        <v>1762</v>
      </c>
      <c r="H164" s="17">
        <v>5184</v>
      </c>
      <c r="I164" s="85" t="s">
        <v>212</v>
      </c>
      <c r="J164" s="122">
        <v>0</v>
      </c>
      <c r="K164" s="26">
        <v>17000</v>
      </c>
      <c r="L164" s="122">
        <v>0</v>
      </c>
      <c r="M164" s="27">
        <v>0.05</v>
      </c>
      <c r="N164" s="85" t="s">
        <v>1293</v>
      </c>
      <c r="O164" s="244" t="s">
        <v>223</v>
      </c>
      <c r="P164" s="36" t="s">
        <v>3076</v>
      </c>
    </row>
    <row r="165" spans="1:16" ht="45.75" customHeight="1" x14ac:dyDescent="0.25">
      <c r="A165" s="17">
        <v>36</v>
      </c>
      <c r="B165" s="17" t="s">
        <v>1796</v>
      </c>
      <c r="C165" s="17" t="s">
        <v>4</v>
      </c>
      <c r="D165" s="85" t="s">
        <v>1628</v>
      </c>
      <c r="E165" s="57" t="s">
        <v>97</v>
      </c>
      <c r="F165" s="57" t="s">
        <v>7</v>
      </c>
      <c r="G165" s="25" t="s">
        <v>1762</v>
      </c>
      <c r="H165" s="17">
        <v>4000</v>
      </c>
      <c r="I165" s="17" t="s">
        <v>213</v>
      </c>
      <c r="J165" s="122">
        <v>0</v>
      </c>
      <c r="K165" s="26">
        <v>17000</v>
      </c>
      <c r="L165" s="122">
        <v>0</v>
      </c>
      <c r="M165" s="27" t="s">
        <v>1558</v>
      </c>
      <c r="N165" s="85" t="s">
        <v>1293</v>
      </c>
      <c r="O165" s="244" t="s">
        <v>223</v>
      </c>
      <c r="P165" s="36" t="s">
        <v>3076</v>
      </c>
    </row>
    <row r="166" spans="1:16" ht="57" customHeight="1" x14ac:dyDescent="0.25">
      <c r="A166" s="17">
        <v>37</v>
      </c>
      <c r="B166" s="17" t="s">
        <v>1797</v>
      </c>
      <c r="C166" s="17" t="s">
        <v>4</v>
      </c>
      <c r="D166" s="85" t="s">
        <v>1629</v>
      </c>
      <c r="E166" s="57" t="s">
        <v>1630</v>
      </c>
      <c r="F166" s="57" t="s">
        <v>7</v>
      </c>
      <c r="G166" s="25" t="s">
        <v>1762</v>
      </c>
      <c r="H166" s="17">
        <v>17073</v>
      </c>
      <c r="I166" s="85" t="s">
        <v>191</v>
      </c>
      <c r="J166" s="122">
        <v>0</v>
      </c>
      <c r="K166" s="26">
        <v>17000</v>
      </c>
      <c r="L166" s="122">
        <v>0</v>
      </c>
      <c r="M166" s="27" t="s">
        <v>1584</v>
      </c>
      <c r="N166" s="85" t="s">
        <v>1293</v>
      </c>
      <c r="O166" s="244" t="s">
        <v>223</v>
      </c>
      <c r="P166" s="36" t="s">
        <v>3076</v>
      </c>
    </row>
    <row r="167" spans="1:16" ht="45.75" customHeight="1" x14ac:dyDescent="0.25">
      <c r="A167" s="17">
        <v>38</v>
      </c>
      <c r="B167" s="17" t="s">
        <v>1798</v>
      </c>
      <c r="C167" s="17" t="s">
        <v>4</v>
      </c>
      <c r="D167" s="85" t="s">
        <v>1631</v>
      </c>
      <c r="E167" s="57" t="s">
        <v>19</v>
      </c>
      <c r="F167" s="262" t="s">
        <v>10</v>
      </c>
      <c r="G167" s="25" t="s">
        <v>1762</v>
      </c>
      <c r="H167" s="17">
        <v>2712</v>
      </c>
      <c r="I167" s="85" t="s">
        <v>212</v>
      </c>
      <c r="J167" s="26">
        <v>1000</v>
      </c>
      <c r="K167" s="122">
        <v>0</v>
      </c>
      <c r="L167" s="122">
        <v>0</v>
      </c>
      <c r="M167" s="27">
        <v>0.05</v>
      </c>
      <c r="N167" s="85" t="s">
        <v>1293</v>
      </c>
      <c r="O167" s="244" t="s">
        <v>225</v>
      </c>
      <c r="P167" s="36" t="s">
        <v>3076</v>
      </c>
    </row>
    <row r="168" spans="1:16" ht="24" customHeight="1" x14ac:dyDescent="0.25">
      <c r="A168" s="17"/>
      <c r="B168" s="303" t="s">
        <v>1632</v>
      </c>
      <c r="C168" s="303"/>
      <c r="D168" s="303"/>
      <c r="E168" s="303"/>
      <c r="F168" s="303"/>
      <c r="G168" s="303"/>
      <c r="H168" s="303"/>
      <c r="I168" s="21"/>
      <c r="J168" s="32">
        <f>SUM(J169+J189+J199+J209)</f>
        <v>183000</v>
      </c>
      <c r="K168" s="32">
        <f t="shared" ref="K168:L168" si="8">SUM(K169+K189+K199+K209)</f>
        <v>300000</v>
      </c>
      <c r="L168" s="32">
        <f t="shared" si="8"/>
        <v>170000</v>
      </c>
      <c r="M168" s="21"/>
      <c r="N168" s="21"/>
      <c r="O168" s="243"/>
      <c r="P168" s="36"/>
    </row>
    <row r="169" spans="1:16" ht="24" customHeight="1" x14ac:dyDescent="0.25">
      <c r="A169" s="17"/>
      <c r="B169" s="304" t="s">
        <v>1633</v>
      </c>
      <c r="C169" s="304"/>
      <c r="D169" s="304"/>
      <c r="E169" s="304"/>
      <c r="F169" s="304"/>
      <c r="G169" s="304"/>
      <c r="H169" s="304"/>
      <c r="I169" s="23"/>
      <c r="J169" s="33">
        <f>SUM(J170:J188)</f>
        <v>45000</v>
      </c>
      <c r="K169" s="33">
        <f t="shared" ref="K169:L169" si="9">SUM(K170:K188)</f>
        <v>45000</v>
      </c>
      <c r="L169" s="33">
        <f t="shared" si="9"/>
        <v>130000</v>
      </c>
      <c r="M169" s="23"/>
      <c r="N169" s="23"/>
      <c r="O169" s="240"/>
      <c r="P169" s="23"/>
    </row>
    <row r="170" spans="1:16" ht="47.25" customHeight="1" x14ac:dyDescent="0.25">
      <c r="A170" s="17">
        <v>1</v>
      </c>
      <c r="B170" s="17" t="s">
        <v>1634</v>
      </c>
      <c r="C170" s="17" t="s">
        <v>6</v>
      </c>
      <c r="D170" s="17" t="s">
        <v>1635</v>
      </c>
      <c r="E170" s="57" t="s">
        <v>28</v>
      </c>
      <c r="F170" s="57" t="s">
        <v>7</v>
      </c>
      <c r="G170" s="25" t="s">
        <v>1762</v>
      </c>
      <c r="H170" s="17">
        <v>150</v>
      </c>
      <c r="I170" s="85" t="s">
        <v>191</v>
      </c>
      <c r="J170" s="122">
        <v>0</v>
      </c>
      <c r="K170" s="122">
        <v>0</v>
      </c>
      <c r="L170" s="26">
        <v>10000</v>
      </c>
      <c r="M170" s="27" t="s">
        <v>1636</v>
      </c>
      <c r="N170" s="85" t="s">
        <v>1293</v>
      </c>
      <c r="O170" s="244" t="s">
        <v>3099</v>
      </c>
      <c r="P170" s="36" t="s">
        <v>3076</v>
      </c>
    </row>
    <row r="171" spans="1:16" ht="40.5" customHeight="1" x14ac:dyDescent="0.25">
      <c r="A171" s="17">
        <v>2</v>
      </c>
      <c r="B171" s="17" t="s">
        <v>1637</v>
      </c>
      <c r="C171" s="17" t="s">
        <v>6</v>
      </c>
      <c r="D171" s="17" t="s">
        <v>1638</v>
      </c>
      <c r="E171" s="57" t="s">
        <v>12</v>
      </c>
      <c r="F171" s="57" t="s">
        <v>5</v>
      </c>
      <c r="G171" s="25" t="s">
        <v>1762</v>
      </c>
      <c r="H171" s="17">
        <v>14</v>
      </c>
      <c r="I171" s="85" t="s">
        <v>212</v>
      </c>
      <c r="J171" s="122">
        <v>0</v>
      </c>
      <c r="K171" s="122">
        <v>0</v>
      </c>
      <c r="L171" s="26">
        <v>10000</v>
      </c>
      <c r="M171" s="27" t="s">
        <v>1636</v>
      </c>
      <c r="N171" s="85" t="s">
        <v>1293</v>
      </c>
      <c r="O171" s="244" t="s">
        <v>3099</v>
      </c>
      <c r="P171" s="36" t="s">
        <v>3076</v>
      </c>
    </row>
    <row r="172" spans="1:16" ht="53.25" customHeight="1" x14ac:dyDescent="0.25">
      <c r="A172" s="17">
        <v>3</v>
      </c>
      <c r="B172" s="17" t="s">
        <v>1639</v>
      </c>
      <c r="C172" s="17" t="s">
        <v>6</v>
      </c>
      <c r="D172" s="17" t="s">
        <v>1640</v>
      </c>
      <c r="E172" s="57" t="s">
        <v>30</v>
      </c>
      <c r="F172" s="57" t="s">
        <v>7</v>
      </c>
      <c r="G172" s="25" t="s">
        <v>1762</v>
      </c>
      <c r="H172" s="17">
        <v>10</v>
      </c>
      <c r="I172" s="85" t="s">
        <v>191</v>
      </c>
      <c r="J172" s="122">
        <v>0</v>
      </c>
      <c r="K172" s="122">
        <v>0</v>
      </c>
      <c r="L172" s="26">
        <v>10000</v>
      </c>
      <c r="M172" s="27" t="s">
        <v>1641</v>
      </c>
      <c r="N172" s="85" t="s">
        <v>1293</v>
      </c>
      <c r="O172" s="244" t="s">
        <v>3099</v>
      </c>
      <c r="P172" s="36" t="s">
        <v>3076</v>
      </c>
    </row>
    <row r="173" spans="1:16" ht="47.25" customHeight="1" x14ac:dyDescent="0.25">
      <c r="A173" s="17">
        <v>4</v>
      </c>
      <c r="B173" s="17" t="s">
        <v>1642</v>
      </c>
      <c r="C173" s="17" t="s">
        <v>6</v>
      </c>
      <c r="D173" s="17" t="s">
        <v>1643</v>
      </c>
      <c r="E173" s="57" t="s">
        <v>12</v>
      </c>
      <c r="F173" s="57" t="s">
        <v>7</v>
      </c>
      <c r="G173" s="25" t="s">
        <v>1762</v>
      </c>
      <c r="H173" s="17">
        <v>10</v>
      </c>
      <c r="I173" s="85" t="s">
        <v>212</v>
      </c>
      <c r="J173" s="122">
        <v>0</v>
      </c>
      <c r="K173" s="122">
        <v>0</v>
      </c>
      <c r="L173" s="26">
        <v>10000</v>
      </c>
      <c r="M173" s="27" t="s">
        <v>1636</v>
      </c>
      <c r="N173" s="85" t="s">
        <v>1293</v>
      </c>
      <c r="O173" s="244" t="s">
        <v>3099</v>
      </c>
      <c r="P173" s="36" t="s">
        <v>3076</v>
      </c>
    </row>
    <row r="174" spans="1:16" ht="52.5" customHeight="1" x14ac:dyDescent="0.25">
      <c r="A174" s="17">
        <v>5</v>
      </c>
      <c r="B174" s="17" t="s">
        <v>1644</v>
      </c>
      <c r="C174" s="17" t="s">
        <v>6</v>
      </c>
      <c r="D174" s="17" t="s">
        <v>1645</v>
      </c>
      <c r="E174" s="57" t="s">
        <v>1646</v>
      </c>
      <c r="F174" s="57" t="s">
        <v>5</v>
      </c>
      <c r="G174" s="25" t="s">
        <v>1762</v>
      </c>
      <c r="H174" s="17">
        <v>10</v>
      </c>
      <c r="I174" s="85" t="s">
        <v>212</v>
      </c>
      <c r="J174" s="122">
        <v>0</v>
      </c>
      <c r="K174" s="122">
        <v>0</v>
      </c>
      <c r="L174" s="26">
        <v>10000</v>
      </c>
      <c r="M174" s="27" t="s">
        <v>1636</v>
      </c>
      <c r="N174" s="85" t="s">
        <v>1293</v>
      </c>
      <c r="O174" s="244" t="s">
        <v>3099</v>
      </c>
      <c r="P174" s="36" t="s">
        <v>3076</v>
      </c>
    </row>
    <row r="175" spans="1:16" ht="55.5" customHeight="1" x14ac:dyDescent="0.25">
      <c r="A175" s="17">
        <v>6</v>
      </c>
      <c r="B175" s="17" t="s">
        <v>1647</v>
      </c>
      <c r="C175" s="17" t="s">
        <v>6</v>
      </c>
      <c r="D175" s="17" t="s">
        <v>1648</v>
      </c>
      <c r="E175" s="57" t="s">
        <v>1479</v>
      </c>
      <c r="F175" s="57" t="s">
        <v>5</v>
      </c>
      <c r="G175" s="25" t="s">
        <v>1762</v>
      </c>
      <c r="H175" s="17">
        <v>6</v>
      </c>
      <c r="I175" s="85" t="s">
        <v>212</v>
      </c>
      <c r="J175" s="122">
        <v>0</v>
      </c>
      <c r="K175" s="122">
        <v>0</v>
      </c>
      <c r="L175" s="26">
        <v>10000</v>
      </c>
      <c r="M175" s="27" t="s">
        <v>1636</v>
      </c>
      <c r="N175" s="85" t="s">
        <v>1293</v>
      </c>
      <c r="O175" s="244" t="s">
        <v>3099</v>
      </c>
      <c r="P175" s="36" t="s">
        <v>3076</v>
      </c>
    </row>
    <row r="176" spans="1:16" ht="53.25" customHeight="1" x14ac:dyDescent="0.25">
      <c r="A176" s="17">
        <v>7</v>
      </c>
      <c r="B176" s="17" t="s">
        <v>1649</v>
      </c>
      <c r="C176" s="17" t="s">
        <v>6</v>
      </c>
      <c r="D176" s="17" t="s">
        <v>1650</v>
      </c>
      <c r="E176" s="57" t="s">
        <v>818</v>
      </c>
      <c r="F176" s="57" t="s">
        <v>5</v>
      </c>
      <c r="G176" s="25" t="s">
        <v>1762</v>
      </c>
      <c r="H176" s="17">
        <v>10</v>
      </c>
      <c r="I176" s="85" t="s">
        <v>212</v>
      </c>
      <c r="J176" s="122">
        <v>0</v>
      </c>
      <c r="K176" s="122">
        <v>0</v>
      </c>
      <c r="L176" s="26">
        <v>10000</v>
      </c>
      <c r="M176" s="27" t="s">
        <v>1636</v>
      </c>
      <c r="N176" s="85" t="s">
        <v>1293</v>
      </c>
      <c r="O176" s="244" t="s">
        <v>3099</v>
      </c>
      <c r="P176" s="36" t="s">
        <v>3076</v>
      </c>
    </row>
    <row r="177" spans="1:16" ht="45" customHeight="1" x14ac:dyDescent="0.25">
      <c r="A177" s="17">
        <v>8</v>
      </c>
      <c r="B177" s="17" t="s">
        <v>1651</v>
      </c>
      <c r="C177" s="17" t="s">
        <v>6</v>
      </c>
      <c r="D177" s="17" t="s">
        <v>1652</v>
      </c>
      <c r="E177" s="57" t="s">
        <v>1653</v>
      </c>
      <c r="F177" s="57" t="s">
        <v>5</v>
      </c>
      <c r="G177" s="25" t="s">
        <v>1762</v>
      </c>
      <c r="H177" s="17">
        <v>8</v>
      </c>
      <c r="I177" s="17" t="s">
        <v>213</v>
      </c>
      <c r="J177" s="122">
        <v>0</v>
      </c>
      <c r="K177" s="122">
        <v>0</v>
      </c>
      <c r="L177" s="26">
        <v>10000</v>
      </c>
      <c r="M177" s="27" t="s">
        <v>1641</v>
      </c>
      <c r="N177" s="85" t="s">
        <v>1293</v>
      </c>
      <c r="O177" s="244" t="s">
        <v>3099</v>
      </c>
      <c r="P177" s="36" t="s">
        <v>3076</v>
      </c>
    </row>
    <row r="178" spans="1:16" ht="42.75" customHeight="1" x14ac:dyDescent="0.25">
      <c r="A178" s="17">
        <v>9</v>
      </c>
      <c r="B178" s="17" t="s">
        <v>1654</v>
      </c>
      <c r="C178" s="17" t="s">
        <v>6</v>
      </c>
      <c r="D178" s="17" t="s">
        <v>1655</v>
      </c>
      <c r="E178" s="57" t="s">
        <v>11</v>
      </c>
      <c r="F178" s="57" t="s">
        <v>5</v>
      </c>
      <c r="G178" s="25" t="s">
        <v>1762</v>
      </c>
      <c r="H178" s="17">
        <v>6</v>
      </c>
      <c r="I178" s="85" t="s">
        <v>212</v>
      </c>
      <c r="J178" s="26">
        <v>15000</v>
      </c>
      <c r="K178" s="122">
        <v>0</v>
      </c>
      <c r="L178" s="122">
        <v>0</v>
      </c>
      <c r="M178" s="27" t="s">
        <v>1636</v>
      </c>
      <c r="N178" s="85" t="s">
        <v>1293</v>
      </c>
      <c r="O178" s="244" t="s">
        <v>227</v>
      </c>
      <c r="P178" s="36" t="s">
        <v>3076</v>
      </c>
    </row>
    <row r="179" spans="1:16" ht="44.25" customHeight="1" x14ac:dyDescent="0.25">
      <c r="A179" s="17">
        <v>10</v>
      </c>
      <c r="B179" s="17" t="s">
        <v>1656</v>
      </c>
      <c r="C179" s="17" t="s">
        <v>6</v>
      </c>
      <c r="D179" s="17" t="s">
        <v>1657</v>
      </c>
      <c r="E179" s="57" t="s">
        <v>1334</v>
      </c>
      <c r="F179" s="57" t="s">
        <v>5</v>
      </c>
      <c r="G179" s="25" t="s">
        <v>1762</v>
      </c>
      <c r="H179" s="80">
        <v>5</v>
      </c>
      <c r="I179" s="17" t="s">
        <v>213</v>
      </c>
      <c r="J179" s="122">
        <v>0</v>
      </c>
      <c r="K179" s="122">
        <v>0</v>
      </c>
      <c r="L179" s="26">
        <v>10000</v>
      </c>
      <c r="M179" s="27" t="s">
        <v>1636</v>
      </c>
      <c r="N179" s="85" t="s">
        <v>1293</v>
      </c>
      <c r="O179" s="244" t="s">
        <v>3099</v>
      </c>
      <c r="P179" s="36" t="s">
        <v>3076</v>
      </c>
    </row>
    <row r="180" spans="1:16" ht="44.25" customHeight="1" x14ac:dyDescent="0.25">
      <c r="A180" s="17">
        <v>11</v>
      </c>
      <c r="B180" s="17" t="s">
        <v>1658</v>
      </c>
      <c r="C180" s="17" t="s">
        <v>6</v>
      </c>
      <c r="D180" s="17" t="s">
        <v>1659</v>
      </c>
      <c r="E180" s="57" t="s">
        <v>1660</v>
      </c>
      <c r="F180" s="57" t="s">
        <v>5</v>
      </c>
      <c r="G180" s="25" t="s">
        <v>1762</v>
      </c>
      <c r="H180" s="80">
        <v>17</v>
      </c>
      <c r="I180" s="17" t="s">
        <v>213</v>
      </c>
      <c r="J180" s="26">
        <v>15000</v>
      </c>
      <c r="K180" s="122">
        <v>0</v>
      </c>
      <c r="L180" s="122">
        <v>0</v>
      </c>
      <c r="M180" s="27" t="s">
        <v>1636</v>
      </c>
      <c r="N180" s="85" t="s">
        <v>1293</v>
      </c>
      <c r="O180" s="244" t="s">
        <v>225</v>
      </c>
      <c r="P180" s="36" t="s">
        <v>3076</v>
      </c>
    </row>
    <row r="181" spans="1:16" ht="46.5" customHeight="1" x14ac:dyDescent="0.25">
      <c r="A181" s="17">
        <v>12</v>
      </c>
      <c r="B181" s="17" t="s">
        <v>1661</v>
      </c>
      <c r="C181" s="17" t="s">
        <v>6</v>
      </c>
      <c r="D181" s="17" t="s">
        <v>1662</v>
      </c>
      <c r="E181" s="57" t="s">
        <v>14</v>
      </c>
      <c r="F181" s="57" t="s">
        <v>5</v>
      </c>
      <c r="G181" s="25" t="s">
        <v>1762</v>
      </c>
      <c r="H181" s="80">
        <v>10</v>
      </c>
      <c r="I181" s="85" t="s">
        <v>212</v>
      </c>
      <c r="J181" s="122">
        <v>0</v>
      </c>
      <c r="K181" s="75">
        <v>15000</v>
      </c>
      <c r="L181" s="122">
        <v>0</v>
      </c>
      <c r="M181" s="27" t="s">
        <v>1663</v>
      </c>
      <c r="N181" s="85" t="s">
        <v>1293</v>
      </c>
      <c r="O181" s="244" t="s">
        <v>223</v>
      </c>
      <c r="P181" s="36" t="s">
        <v>3076</v>
      </c>
    </row>
    <row r="182" spans="1:16" ht="41.25" customHeight="1" x14ac:dyDescent="0.25">
      <c r="A182" s="17">
        <v>13</v>
      </c>
      <c r="B182" s="17" t="s">
        <v>1664</v>
      </c>
      <c r="C182" s="17" t="s">
        <v>6</v>
      </c>
      <c r="D182" s="17" t="s">
        <v>1665</v>
      </c>
      <c r="E182" s="57" t="s">
        <v>524</v>
      </c>
      <c r="F182" s="57" t="s">
        <v>5</v>
      </c>
      <c r="G182" s="25" t="s">
        <v>1762</v>
      </c>
      <c r="H182" s="80">
        <v>18</v>
      </c>
      <c r="I182" s="17" t="s">
        <v>213</v>
      </c>
      <c r="J182" s="122">
        <v>0</v>
      </c>
      <c r="K182" s="122">
        <v>0</v>
      </c>
      <c r="L182" s="26">
        <v>10000</v>
      </c>
      <c r="M182" s="27" t="s">
        <v>1663</v>
      </c>
      <c r="N182" s="85" t="s">
        <v>1293</v>
      </c>
      <c r="O182" s="244" t="s">
        <v>3099</v>
      </c>
      <c r="P182" s="36" t="s">
        <v>3076</v>
      </c>
    </row>
    <row r="183" spans="1:16" ht="44.25" customHeight="1" x14ac:dyDescent="0.25">
      <c r="A183" s="17">
        <v>14</v>
      </c>
      <c r="B183" s="17" t="s">
        <v>1666</v>
      </c>
      <c r="C183" s="17" t="s">
        <v>6</v>
      </c>
      <c r="D183" s="17" t="s">
        <v>1667</v>
      </c>
      <c r="E183" s="57" t="s">
        <v>29</v>
      </c>
      <c r="F183" s="57" t="s">
        <v>5</v>
      </c>
      <c r="G183" s="25" t="s">
        <v>1762</v>
      </c>
      <c r="H183" s="80">
        <v>10</v>
      </c>
      <c r="I183" s="85" t="s">
        <v>212</v>
      </c>
      <c r="J183" s="122">
        <v>0</v>
      </c>
      <c r="K183" s="26">
        <v>15000</v>
      </c>
      <c r="L183" s="122">
        <v>0</v>
      </c>
      <c r="M183" s="27" t="s">
        <v>1663</v>
      </c>
      <c r="N183" s="85" t="s">
        <v>1293</v>
      </c>
      <c r="O183" s="244" t="s">
        <v>223</v>
      </c>
      <c r="P183" s="36" t="s">
        <v>3076</v>
      </c>
    </row>
    <row r="184" spans="1:16" ht="50.25" customHeight="1" x14ac:dyDescent="0.25">
      <c r="A184" s="17">
        <v>15</v>
      </c>
      <c r="B184" s="17" t="s">
        <v>1668</v>
      </c>
      <c r="C184" s="17" t="s">
        <v>6</v>
      </c>
      <c r="D184" s="17" t="s">
        <v>1669</v>
      </c>
      <c r="E184" s="57" t="s">
        <v>14</v>
      </c>
      <c r="F184" s="57" t="s">
        <v>5</v>
      </c>
      <c r="G184" s="25" t="s">
        <v>1762</v>
      </c>
      <c r="H184" s="80">
        <v>15</v>
      </c>
      <c r="I184" s="85" t="s">
        <v>212</v>
      </c>
      <c r="J184" s="122">
        <v>0</v>
      </c>
      <c r="K184" s="26">
        <v>15000</v>
      </c>
      <c r="L184" s="122">
        <v>0</v>
      </c>
      <c r="M184" s="27" t="s">
        <v>1663</v>
      </c>
      <c r="N184" s="85" t="s">
        <v>1293</v>
      </c>
      <c r="O184" s="244" t="s">
        <v>223</v>
      </c>
      <c r="P184" s="36" t="s">
        <v>3076</v>
      </c>
    </row>
    <row r="185" spans="1:16" ht="49.5" customHeight="1" x14ac:dyDescent="0.25">
      <c r="A185" s="17">
        <v>16</v>
      </c>
      <c r="B185" s="17" t="s">
        <v>1670</v>
      </c>
      <c r="C185" s="17" t="s">
        <v>6</v>
      </c>
      <c r="D185" s="17" t="s">
        <v>1671</v>
      </c>
      <c r="E185" s="57" t="s">
        <v>19</v>
      </c>
      <c r="F185" s="57" t="s">
        <v>5</v>
      </c>
      <c r="G185" s="25" t="s">
        <v>1762</v>
      </c>
      <c r="H185" s="80">
        <v>7</v>
      </c>
      <c r="I185" s="17" t="s">
        <v>213</v>
      </c>
      <c r="J185" s="122">
        <v>0</v>
      </c>
      <c r="K185" s="122">
        <v>0</v>
      </c>
      <c r="L185" s="26">
        <v>10000</v>
      </c>
      <c r="M185" s="27" t="s">
        <v>1663</v>
      </c>
      <c r="N185" s="85" t="s">
        <v>1293</v>
      </c>
      <c r="O185" s="244" t="s">
        <v>3099</v>
      </c>
      <c r="P185" s="36" t="s">
        <v>3076</v>
      </c>
    </row>
    <row r="186" spans="1:16" ht="43.5" customHeight="1" x14ac:dyDescent="0.25">
      <c r="A186" s="17">
        <v>17</v>
      </c>
      <c r="B186" s="17" t="s">
        <v>1672</v>
      </c>
      <c r="C186" s="17" t="s">
        <v>6</v>
      </c>
      <c r="D186" s="17" t="s">
        <v>1673</v>
      </c>
      <c r="E186" s="57" t="s">
        <v>27</v>
      </c>
      <c r="F186" s="57" t="s">
        <v>7</v>
      </c>
      <c r="G186" s="25" t="s">
        <v>1762</v>
      </c>
      <c r="H186" s="17">
        <v>500</v>
      </c>
      <c r="I186" s="128"/>
      <c r="J186" s="26">
        <v>15000</v>
      </c>
      <c r="K186" s="122">
        <v>0</v>
      </c>
      <c r="L186" s="122">
        <v>0</v>
      </c>
      <c r="M186" s="27" t="s">
        <v>1600</v>
      </c>
      <c r="N186" s="85" t="s">
        <v>1293</v>
      </c>
      <c r="O186" s="244" t="s">
        <v>225</v>
      </c>
      <c r="P186" s="36" t="s">
        <v>3076</v>
      </c>
    </row>
    <row r="187" spans="1:16" ht="55.5" customHeight="1" x14ac:dyDescent="0.25">
      <c r="A187" s="17">
        <v>18</v>
      </c>
      <c r="B187" s="17" t="s">
        <v>1674</v>
      </c>
      <c r="C187" s="17" t="s">
        <v>6</v>
      </c>
      <c r="D187" s="17" t="s">
        <v>1675</v>
      </c>
      <c r="E187" s="57" t="s">
        <v>1594</v>
      </c>
      <c r="F187" s="57" t="s">
        <v>7</v>
      </c>
      <c r="G187" s="25" t="s">
        <v>1762</v>
      </c>
      <c r="H187" s="17">
        <v>500</v>
      </c>
      <c r="I187" s="128"/>
      <c r="J187" s="122">
        <v>0</v>
      </c>
      <c r="K187" s="122">
        <v>0</v>
      </c>
      <c r="L187" s="26">
        <v>10000</v>
      </c>
      <c r="M187" s="27" t="s">
        <v>1600</v>
      </c>
      <c r="N187" s="17" t="s">
        <v>1676</v>
      </c>
      <c r="O187" s="244" t="s">
        <v>3099</v>
      </c>
      <c r="P187" s="36" t="s">
        <v>3076</v>
      </c>
    </row>
    <row r="188" spans="1:16" ht="51.75" customHeight="1" x14ac:dyDescent="0.25">
      <c r="A188" s="17">
        <v>19</v>
      </c>
      <c r="B188" s="17" t="s">
        <v>1677</v>
      </c>
      <c r="C188" s="17" t="s">
        <v>6</v>
      </c>
      <c r="D188" s="17" t="s">
        <v>1678</v>
      </c>
      <c r="E188" s="57" t="s">
        <v>1594</v>
      </c>
      <c r="F188" s="57" t="s">
        <v>1679</v>
      </c>
      <c r="G188" s="25" t="s">
        <v>1762</v>
      </c>
      <c r="H188" s="80">
        <v>0</v>
      </c>
      <c r="I188" s="17" t="s">
        <v>213</v>
      </c>
      <c r="J188" s="122">
        <v>0</v>
      </c>
      <c r="K188" s="122">
        <v>0</v>
      </c>
      <c r="L188" s="26">
        <v>10000</v>
      </c>
      <c r="M188" s="27" t="s">
        <v>1600</v>
      </c>
      <c r="N188" s="80" t="s">
        <v>1680</v>
      </c>
      <c r="O188" s="244" t="s">
        <v>3099</v>
      </c>
      <c r="P188" s="36" t="s">
        <v>3076</v>
      </c>
    </row>
    <row r="189" spans="1:16" ht="30" customHeight="1" x14ac:dyDescent="0.25">
      <c r="A189" s="85"/>
      <c r="B189" s="304" t="s">
        <v>1523</v>
      </c>
      <c r="C189" s="304"/>
      <c r="D189" s="304"/>
      <c r="E189" s="304"/>
      <c r="F189" s="304"/>
      <c r="G189" s="304"/>
      <c r="H189" s="304"/>
      <c r="I189" s="23"/>
      <c r="J189" s="125">
        <f>SUM(J190:J198)</f>
        <v>45000</v>
      </c>
      <c r="K189" s="125">
        <f t="shared" ref="K189:L189" si="10">SUM(K190:K198)</f>
        <v>90000</v>
      </c>
      <c r="L189" s="125">
        <f t="shared" si="10"/>
        <v>0</v>
      </c>
      <c r="M189" s="23"/>
      <c r="N189" s="23"/>
      <c r="O189" s="240"/>
      <c r="P189" s="23"/>
    </row>
    <row r="190" spans="1:16" s="129" customFormat="1" ht="46.5" customHeight="1" x14ac:dyDescent="0.25">
      <c r="A190" s="17">
        <v>1</v>
      </c>
      <c r="B190" s="17" t="s">
        <v>1681</v>
      </c>
      <c r="C190" s="17" t="s">
        <v>1682</v>
      </c>
      <c r="D190" s="85" t="s">
        <v>1683</v>
      </c>
      <c r="E190" s="57" t="s">
        <v>1684</v>
      </c>
      <c r="F190" s="57" t="s">
        <v>7</v>
      </c>
      <c r="G190" s="25" t="s">
        <v>1762</v>
      </c>
      <c r="H190" s="17">
        <v>150</v>
      </c>
      <c r="I190" s="85" t="s">
        <v>191</v>
      </c>
      <c r="J190" s="122">
        <v>0</v>
      </c>
      <c r="K190" s="26">
        <v>15000</v>
      </c>
      <c r="L190" s="122">
        <v>0</v>
      </c>
      <c r="M190" s="27" t="s">
        <v>1641</v>
      </c>
      <c r="N190" s="85" t="s">
        <v>1293</v>
      </c>
      <c r="O190" s="244" t="s">
        <v>223</v>
      </c>
      <c r="P190" s="36" t="s">
        <v>3076</v>
      </c>
    </row>
    <row r="191" spans="1:16" ht="52.5" customHeight="1" x14ac:dyDescent="0.25">
      <c r="A191" s="17">
        <v>2</v>
      </c>
      <c r="B191" s="17" t="s">
        <v>1685</v>
      </c>
      <c r="C191" s="17" t="s">
        <v>1682</v>
      </c>
      <c r="D191" s="127" t="s">
        <v>1686</v>
      </c>
      <c r="E191" s="57" t="s">
        <v>1687</v>
      </c>
      <c r="F191" s="57" t="s">
        <v>5</v>
      </c>
      <c r="G191" s="25" t="s">
        <v>1762</v>
      </c>
      <c r="H191" s="17">
        <v>3</v>
      </c>
      <c r="I191" s="17" t="s">
        <v>213</v>
      </c>
      <c r="J191" s="26">
        <v>15000</v>
      </c>
      <c r="K191" s="122">
        <v>0</v>
      </c>
      <c r="L191" s="122">
        <v>0</v>
      </c>
      <c r="M191" s="27">
        <v>0.1</v>
      </c>
      <c r="N191" s="85" t="s">
        <v>1293</v>
      </c>
      <c r="O191" s="244" t="s">
        <v>225</v>
      </c>
      <c r="P191" s="36" t="s">
        <v>3076</v>
      </c>
    </row>
    <row r="192" spans="1:16" ht="43.5" customHeight="1" x14ac:dyDescent="0.25">
      <c r="A192" s="17">
        <v>3</v>
      </c>
      <c r="B192" s="17" t="s">
        <v>1688</v>
      </c>
      <c r="C192" s="17" t="s">
        <v>6</v>
      </c>
      <c r="D192" s="85" t="s">
        <v>1689</v>
      </c>
      <c r="E192" s="57" t="s">
        <v>1687</v>
      </c>
      <c r="F192" s="57" t="s">
        <v>5</v>
      </c>
      <c r="G192" s="25" t="s">
        <v>1762</v>
      </c>
      <c r="H192" s="17">
        <v>15</v>
      </c>
      <c r="I192" s="17" t="s">
        <v>213</v>
      </c>
      <c r="J192" s="26">
        <v>15000</v>
      </c>
      <c r="K192" s="122">
        <v>0</v>
      </c>
      <c r="L192" s="122">
        <v>0</v>
      </c>
      <c r="M192" s="27">
        <v>0.1</v>
      </c>
      <c r="N192" s="85" t="s">
        <v>1293</v>
      </c>
      <c r="O192" s="244" t="s">
        <v>225</v>
      </c>
      <c r="P192" s="36" t="s">
        <v>3076</v>
      </c>
    </row>
    <row r="193" spans="1:16" ht="46.5" customHeight="1" x14ac:dyDescent="0.25">
      <c r="A193" s="17">
        <v>4</v>
      </c>
      <c r="B193" s="17" t="s">
        <v>1690</v>
      </c>
      <c r="C193" s="17" t="s">
        <v>6</v>
      </c>
      <c r="D193" s="85" t="s">
        <v>1691</v>
      </c>
      <c r="E193" s="57" t="s">
        <v>1563</v>
      </c>
      <c r="F193" s="57" t="s">
        <v>5</v>
      </c>
      <c r="G193" s="25" t="s">
        <v>1762</v>
      </c>
      <c r="H193" s="17">
        <v>20</v>
      </c>
      <c r="I193" s="85" t="s">
        <v>212</v>
      </c>
      <c r="J193" s="26">
        <v>15000</v>
      </c>
      <c r="K193" s="122">
        <v>0</v>
      </c>
      <c r="L193" s="122">
        <v>0</v>
      </c>
      <c r="M193" s="27">
        <v>0.15</v>
      </c>
      <c r="N193" s="85" t="s">
        <v>1293</v>
      </c>
      <c r="O193" s="244" t="s">
        <v>225</v>
      </c>
      <c r="P193" s="36" t="s">
        <v>3076</v>
      </c>
    </row>
    <row r="194" spans="1:16" ht="48" customHeight="1" x14ac:dyDescent="0.25">
      <c r="A194" s="17">
        <v>5</v>
      </c>
      <c r="B194" s="17" t="s">
        <v>1692</v>
      </c>
      <c r="C194" s="17" t="s">
        <v>6</v>
      </c>
      <c r="D194" s="85" t="s">
        <v>1693</v>
      </c>
      <c r="E194" s="57" t="s">
        <v>1563</v>
      </c>
      <c r="F194" s="57" t="s">
        <v>5</v>
      </c>
      <c r="G194" s="25" t="s">
        <v>1762</v>
      </c>
      <c r="H194" s="17">
        <v>5</v>
      </c>
      <c r="I194" s="17" t="s">
        <v>213</v>
      </c>
      <c r="J194" s="122">
        <v>0</v>
      </c>
      <c r="K194" s="26">
        <v>15000</v>
      </c>
      <c r="L194" s="122">
        <v>0</v>
      </c>
      <c r="M194" s="27">
        <v>0.1</v>
      </c>
      <c r="N194" s="85" t="s">
        <v>1293</v>
      </c>
      <c r="O194" s="244" t="s">
        <v>224</v>
      </c>
      <c r="P194" s="36" t="s">
        <v>3076</v>
      </c>
    </row>
    <row r="195" spans="1:16" ht="45.75" customHeight="1" x14ac:dyDescent="0.25">
      <c r="A195" s="17">
        <v>6</v>
      </c>
      <c r="B195" s="17" t="s">
        <v>1694</v>
      </c>
      <c r="C195" s="17" t="s">
        <v>6</v>
      </c>
      <c r="D195" s="85" t="s">
        <v>1695</v>
      </c>
      <c r="E195" s="57" t="s">
        <v>1557</v>
      </c>
      <c r="F195" s="57" t="s">
        <v>5</v>
      </c>
      <c r="G195" s="25" t="s">
        <v>1762</v>
      </c>
      <c r="H195" s="17">
        <v>7</v>
      </c>
      <c r="I195" s="17" t="s">
        <v>213</v>
      </c>
      <c r="J195" s="122">
        <v>0</v>
      </c>
      <c r="K195" s="26">
        <v>15000</v>
      </c>
      <c r="L195" s="122">
        <v>0</v>
      </c>
      <c r="M195" s="27">
        <v>0.1</v>
      </c>
      <c r="N195" s="85" t="s">
        <v>1293</v>
      </c>
      <c r="O195" s="244" t="s">
        <v>224</v>
      </c>
      <c r="P195" s="36" t="s">
        <v>3076</v>
      </c>
    </row>
    <row r="196" spans="1:16" ht="42.75" customHeight="1" x14ac:dyDescent="0.25">
      <c r="A196" s="17">
        <v>7</v>
      </c>
      <c r="B196" s="17" t="s">
        <v>1696</v>
      </c>
      <c r="C196" s="17" t="s">
        <v>6</v>
      </c>
      <c r="D196" s="85" t="s">
        <v>1697</v>
      </c>
      <c r="E196" s="57" t="s">
        <v>1557</v>
      </c>
      <c r="F196" s="57" t="s">
        <v>7</v>
      </c>
      <c r="G196" s="25" t="s">
        <v>1762</v>
      </c>
      <c r="H196" s="17">
        <v>55</v>
      </c>
      <c r="I196" s="85" t="s">
        <v>212</v>
      </c>
      <c r="J196" s="122">
        <v>0</v>
      </c>
      <c r="K196" s="26">
        <v>15000</v>
      </c>
      <c r="L196" s="122">
        <v>0</v>
      </c>
      <c r="M196" s="27">
        <v>0.25</v>
      </c>
      <c r="N196" s="85" t="s">
        <v>1293</v>
      </c>
      <c r="O196" s="244" t="s">
        <v>223</v>
      </c>
      <c r="P196" s="36" t="s">
        <v>3076</v>
      </c>
    </row>
    <row r="197" spans="1:16" ht="51.75" customHeight="1" x14ac:dyDescent="0.25">
      <c r="A197" s="17">
        <v>8</v>
      </c>
      <c r="B197" s="17" t="s">
        <v>1698</v>
      </c>
      <c r="C197" s="17" t="s">
        <v>6</v>
      </c>
      <c r="D197" s="85" t="s">
        <v>1699</v>
      </c>
      <c r="E197" s="57" t="s">
        <v>1563</v>
      </c>
      <c r="F197" s="57" t="s">
        <v>7</v>
      </c>
      <c r="G197" s="25" t="s">
        <v>1762</v>
      </c>
      <c r="H197" s="17">
        <v>50</v>
      </c>
      <c r="I197" s="85" t="s">
        <v>212</v>
      </c>
      <c r="J197" s="122">
        <v>0</v>
      </c>
      <c r="K197" s="26">
        <v>15000</v>
      </c>
      <c r="L197" s="122">
        <v>0</v>
      </c>
      <c r="M197" s="27">
        <v>0.15</v>
      </c>
      <c r="N197" s="85" t="s">
        <v>1293</v>
      </c>
      <c r="O197" s="244" t="s">
        <v>223</v>
      </c>
      <c r="P197" s="36" t="s">
        <v>3076</v>
      </c>
    </row>
    <row r="198" spans="1:16" ht="48" customHeight="1" x14ac:dyDescent="0.25">
      <c r="A198" s="17">
        <v>9</v>
      </c>
      <c r="B198" s="17" t="s">
        <v>1700</v>
      </c>
      <c r="C198" s="17" t="s">
        <v>6</v>
      </c>
      <c r="D198" s="85" t="s">
        <v>1701</v>
      </c>
      <c r="E198" s="57" t="s">
        <v>1563</v>
      </c>
      <c r="F198" s="57" t="s">
        <v>7</v>
      </c>
      <c r="G198" s="25" t="s">
        <v>1762</v>
      </c>
      <c r="H198" s="17">
        <v>55</v>
      </c>
      <c r="I198" s="85" t="s">
        <v>212</v>
      </c>
      <c r="J198" s="122">
        <v>0</v>
      </c>
      <c r="K198" s="26">
        <v>15000</v>
      </c>
      <c r="L198" s="122">
        <v>0</v>
      </c>
      <c r="M198" s="27">
        <v>0.25</v>
      </c>
      <c r="N198" s="85" t="s">
        <v>1293</v>
      </c>
      <c r="O198" s="244" t="s">
        <v>223</v>
      </c>
      <c r="P198" s="36" t="s">
        <v>3076</v>
      </c>
    </row>
    <row r="199" spans="1:16" ht="30" customHeight="1" x14ac:dyDescent="0.25">
      <c r="A199" s="85"/>
      <c r="B199" s="304" t="s">
        <v>1702</v>
      </c>
      <c r="C199" s="304"/>
      <c r="D199" s="304"/>
      <c r="E199" s="304"/>
      <c r="F199" s="304"/>
      <c r="G199" s="304"/>
      <c r="H199" s="304"/>
      <c r="I199" s="23"/>
      <c r="J199" s="125">
        <f>SUM(J200:J208)</f>
        <v>3000</v>
      </c>
      <c r="K199" s="125">
        <f t="shared" ref="K199:L199" si="11">SUM(K200:K208)</f>
        <v>45000</v>
      </c>
      <c r="L199" s="125">
        <f t="shared" si="11"/>
        <v>30000</v>
      </c>
      <c r="M199" s="23"/>
      <c r="N199" s="130"/>
      <c r="O199" s="240"/>
      <c r="P199" s="23"/>
    </row>
    <row r="200" spans="1:16" ht="39" customHeight="1" x14ac:dyDescent="0.25">
      <c r="A200" s="17">
        <v>1</v>
      </c>
      <c r="B200" s="17" t="s">
        <v>1703</v>
      </c>
      <c r="C200" s="17" t="s">
        <v>6</v>
      </c>
      <c r="D200" s="85" t="s">
        <v>1704</v>
      </c>
      <c r="E200" s="57" t="s">
        <v>818</v>
      </c>
      <c r="F200" s="57" t="s">
        <v>5</v>
      </c>
      <c r="G200" s="25" t="s">
        <v>1762</v>
      </c>
      <c r="H200" s="17">
        <v>50</v>
      </c>
      <c r="I200" s="85" t="s">
        <v>212</v>
      </c>
      <c r="J200" s="122">
        <v>0</v>
      </c>
      <c r="K200" s="18">
        <v>15000</v>
      </c>
      <c r="L200" s="122">
        <v>0</v>
      </c>
      <c r="M200" s="27" t="s">
        <v>1663</v>
      </c>
      <c r="N200" s="85" t="s">
        <v>1293</v>
      </c>
      <c r="O200" s="244" t="s">
        <v>224</v>
      </c>
      <c r="P200" s="36" t="s">
        <v>3076</v>
      </c>
    </row>
    <row r="201" spans="1:16" ht="172.5" customHeight="1" x14ac:dyDescent="0.25">
      <c r="A201" s="17">
        <v>2</v>
      </c>
      <c r="B201" s="17" t="s">
        <v>1705</v>
      </c>
      <c r="C201" s="17" t="s">
        <v>6</v>
      </c>
      <c r="D201" s="85" t="s">
        <v>1706</v>
      </c>
      <c r="E201" s="57" t="s">
        <v>818</v>
      </c>
      <c r="F201" s="57" t="s">
        <v>5</v>
      </c>
      <c r="G201" s="25" t="s">
        <v>1762</v>
      </c>
      <c r="H201" s="17">
        <v>60</v>
      </c>
      <c r="I201" s="85" t="s">
        <v>212</v>
      </c>
      <c r="J201" s="122">
        <v>0</v>
      </c>
      <c r="K201" s="122">
        <v>0</v>
      </c>
      <c r="L201" s="26">
        <v>10000</v>
      </c>
      <c r="M201" s="27" t="s">
        <v>1600</v>
      </c>
      <c r="N201" s="17" t="s">
        <v>1707</v>
      </c>
      <c r="O201" s="244" t="s">
        <v>3099</v>
      </c>
      <c r="P201" s="36" t="s">
        <v>3076</v>
      </c>
    </row>
    <row r="202" spans="1:16" ht="41.25" customHeight="1" x14ac:dyDescent="0.25">
      <c r="A202" s="17">
        <v>3</v>
      </c>
      <c r="B202" s="17" t="s">
        <v>1708</v>
      </c>
      <c r="C202" s="17" t="s">
        <v>6</v>
      </c>
      <c r="D202" s="85" t="s">
        <v>1709</v>
      </c>
      <c r="E202" s="57" t="s">
        <v>1372</v>
      </c>
      <c r="F202" s="57" t="s">
        <v>5</v>
      </c>
      <c r="G202" s="25" t="s">
        <v>1762</v>
      </c>
      <c r="H202" s="17">
        <v>75</v>
      </c>
      <c r="I202" s="85" t="s">
        <v>212</v>
      </c>
      <c r="J202" s="122">
        <v>0</v>
      </c>
      <c r="K202" s="26">
        <v>15000</v>
      </c>
      <c r="L202" s="122">
        <v>0</v>
      </c>
      <c r="M202" s="27" t="s">
        <v>1663</v>
      </c>
      <c r="N202" s="85" t="s">
        <v>1293</v>
      </c>
      <c r="O202" s="244" t="s">
        <v>224</v>
      </c>
      <c r="P202" s="36" t="s">
        <v>3076</v>
      </c>
    </row>
    <row r="203" spans="1:16" ht="134.25" customHeight="1" x14ac:dyDescent="0.25">
      <c r="A203" s="17">
        <v>4</v>
      </c>
      <c r="B203" s="17" t="s">
        <v>1710</v>
      </c>
      <c r="C203" s="17" t="s">
        <v>6</v>
      </c>
      <c r="D203" s="85" t="s">
        <v>1711</v>
      </c>
      <c r="E203" s="57" t="s">
        <v>818</v>
      </c>
      <c r="F203" s="262" t="s">
        <v>9</v>
      </c>
      <c r="G203" s="25" t="s">
        <v>1762</v>
      </c>
      <c r="H203" s="17">
        <v>10</v>
      </c>
      <c r="I203" s="85" t="s">
        <v>212</v>
      </c>
      <c r="J203" s="122">
        <v>1000</v>
      </c>
      <c r="K203" s="122">
        <v>0</v>
      </c>
      <c r="L203" s="26">
        <v>0</v>
      </c>
      <c r="M203" s="27">
        <v>0.1</v>
      </c>
      <c r="N203" s="17" t="s">
        <v>1712</v>
      </c>
      <c r="O203" s="244" t="s">
        <v>3099</v>
      </c>
      <c r="P203" s="36" t="s">
        <v>3076</v>
      </c>
    </row>
    <row r="204" spans="1:16" ht="45" customHeight="1" x14ac:dyDescent="0.25">
      <c r="A204" s="17">
        <v>5</v>
      </c>
      <c r="B204" s="17" t="s">
        <v>1713</v>
      </c>
      <c r="C204" s="17" t="s">
        <v>6</v>
      </c>
      <c r="D204" s="85" t="s">
        <v>1714</v>
      </c>
      <c r="E204" s="57" t="s">
        <v>1319</v>
      </c>
      <c r="F204" s="262" t="s">
        <v>9</v>
      </c>
      <c r="G204" s="25" t="s">
        <v>1762</v>
      </c>
      <c r="H204" s="17">
        <v>200</v>
      </c>
      <c r="I204" s="85" t="s">
        <v>212</v>
      </c>
      <c r="J204" s="26">
        <v>1000</v>
      </c>
      <c r="K204" s="122">
        <v>0</v>
      </c>
      <c r="L204" s="122">
        <v>0</v>
      </c>
      <c r="M204" s="27">
        <v>0.3</v>
      </c>
      <c r="N204" s="85" t="s">
        <v>1293</v>
      </c>
      <c r="O204" s="244" t="s">
        <v>225</v>
      </c>
      <c r="P204" s="36" t="s">
        <v>3076</v>
      </c>
    </row>
    <row r="205" spans="1:16" ht="48.75" customHeight="1" x14ac:dyDescent="0.25">
      <c r="A205" s="17">
        <v>6</v>
      </c>
      <c r="B205" s="17" t="s">
        <v>1715</v>
      </c>
      <c r="C205" s="17" t="s">
        <v>6</v>
      </c>
      <c r="D205" s="85" t="s">
        <v>1716</v>
      </c>
      <c r="E205" s="57" t="s">
        <v>1372</v>
      </c>
      <c r="F205" s="57" t="s">
        <v>5</v>
      </c>
      <c r="G205" s="25" t="s">
        <v>1762</v>
      </c>
      <c r="H205" s="17">
        <v>55</v>
      </c>
      <c r="I205" s="85" t="s">
        <v>212</v>
      </c>
      <c r="J205" s="122">
        <v>0</v>
      </c>
      <c r="K205" s="26">
        <v>15000</v>
      </c>
      <c r="L205" s="122">
        <v>0</v>
      </c>
      <c r="M205" s="27" t="s">
        <v>1663</v>
      </c>
      <c r="N205" s="85" t="s">
        <v>1293</v>
      </c>
      <c r="O205" s="244" t="s">
        <v>223</v>
      </c>
      <c r="P205" s="36" t="s">
        <v>3076</v>
      </c>
    </row>
    <row r="206" spans="1:16" ht="53.25" customHeight="1" x14ac:dyDescent="0.25">
      <c r="A206" s="17">
        <v>7</v>
      </c>
      <c r="B206" s="17" t="s">
        <v>1717</v>
      </c>
      <c r="C206" s="17" t="s">
        <v>6</v>
      </c>
      <c r="D206" s="85" t="s">
        <v>1718</v>
      </c>
      <c r="E206" s="57" t="s">
        <v>1306</v>
      </c>
      <c r="F206" s="262" t="s">
        <v>9</v>
      </c>
      <c r="G206" s="25" t="s">
        <v>1762</v>
      </c>
      <c r="H206" s="17">
        <v>70</v>
      </c>
      <c r="I206" s="17" t="s">
        <v>1719</v>
      </c>
      <c r="J206" s="122">
        <v>1000</v>
      </c>
      <c r="K206" s="26">
        <v>0</v>
      </c>
      <c r="L206" s="122">
        <v>0</v>
      </c>
      <c r="M206" s="27">
        <v>0.1</v>
      </c>
      <c r="N206" s="85" t="s">
        <v>1293</v>
      </c>
      <c r="O206" s="244" t="s">
        <v>223</v>
      </c>
      <c r="P206" s="36" t="s">
        <v>3076</v>
      </c>
    </row>
    <row r="207" spans="1:16" ht="47.25" customHeight="1" x14ac:dyDescent="0.25">
      <c r="A207" s="17">
        <v>8</v>
      </c>
      <c r="B207" s="17" t="s">
        <v>1720</v>
      </c>
      <c r="C207" s="17" t="s">
        <v>6</v>
      </c>
      <c r="D207" s="85" t="s">
        <v>1721</v>
      </c>
      <c r="E207" s="57" t="s">
        <v>883</v>
      </c>
      <c r="F207" s="57" t="s">
        <v>5</v>
      </c>
      <c r="G207" s="25" t="s">
        <v>1762</v>
      </c>
      <c r="H207" s="17">
        <v>100</v>
      </c>
      <c r="I207" s="131"/>
      <c r="J207" s="122">
        <v>0</v>
      </c>
      <c r="K207" s="122">
        <v>0</v>
      </c>
      <c r="L207" s="26">
        <v>10000</v>
      </c>
      <c r="M207" s="27">
        <v>0.15</v>
      </c>
      <c r="N207" s="85" t="s">
        <v>1293</v>
      </c>
      <c r="O207" s="244" t="s">
        <v>3099</v>
      </c>
      <c r="P207" s="36" t="s">
        <v>3076</v>
      </c>
    </row>
    <row r="208" spans="1:16" ht="45.75" customHeight="1" x14ac:dyDescent="0.25">
      <c r="A208" s="17">
        <v>9</v>
      </c>
      <c r="B208" s="17" t="s">
        <v>1722</v>
      </c>
      <c r="C208" s="17" t="s">
        <v>6</v>
      </c>
      <c r="D208" s="85" t="s">
        <v>1723</v>
      </c>
      <c r="E208" s="57" t="s">
        <v>1724</v>
      </c>
      <c r="F208" s="57" t="s">
        <v>5</v>
      </c>
      <c r="G208" s="25" t="s">
        <v>1762</v>
      </c>
      <c r="H208" s="17">
        <v>120</v>
      </c>
      <c r="I208" s="131"/>
      <c r="J208" s="122">
        <v>0</v>
      </c>
      <c r="K208" s="122">
        <v>0</v>
      </c>
      <c r="L208" s="26">
        <v>10000</v>
      </c>
      <c r="M208" s="27">
        <v>0.1</v>
      </c>
      <c r="N208" s="85" t="s">
        <v>1293</v>
      </c>
      <c r="O208" s="244" t="s">
        <v>3099</v>
      </c>
      <c r="P208" s="36" t="s">
        <v>3076</v>
      </c>
    </row>
    <row r="209" spans="1:16" ht="27.75" customHeight="1" x14ac:dyDescent="0.25">
      <c r="A209" s="85"/>
      <c r="B209" s="304" t="s">
        <v>1290</v>
      </c>
      <c r="C209" s="304"/>
      <c r="D209" s="304"/>
      <c r="E209" s="304"/>
      <c r="F209" s="304"/>
      <c r="G209" s="304"/>
      <c r="H209" s="304"/>
      <c r="I209" s="23"/>
      <c r="J209" s="33">
        <f>SUM(J210:J224)</f>
        <v>90000</v>
      </c>
      <c r="K209" s="33">
        <f>SUM(K210:K224)</f>
        <v>120000</v>
      </c>
      <c r="L209" s="33">
        <f>SUM(L210:L224)</f>
        <v>10000</v>
      </c>
      <c r="M209" s="23"/>
      <c r="N209" s="23"/>
      <c r="O209" s="240"/>
      <c r="P209" s="23"/>
    </row>
    <row r="210" spans="1:16" ht="47.25" customHeight="1" x14ac:dyDescent="0.25">
      <c r="A210" s="17">
        <v>1</v>
      </c>
      <c r="B210" s="17" t="s">
        <v>1725</v>
      </c>
      <c r="C210" s="17" t="s">
        <v>6</v>
      </c>
      <c r="D210" s="85" t="s">
        <v>1726</v>
      </c>
      <c r="E210" s="57" t="s">
        <v>815</v>
      </c>
      <c r="F210" s="57" t="s">
        <v>5</v>
      </c>
      <c r="G210" s="25" t="s">
        <v>1762</v>
      </c>
      <c r="H210" s="17" t="s">
        <v>1727</v>
      </c>
      <c r="I210" s="85" t="s">
        <v>212</v>
      </c>
      <c r="J210" s="122">
        <v>0</v>
      </c>
      <c r="K210" s="26">
        <v>15000</v>
      </c>
      <c r="L210" s="122">
        <v>0</v>
      </c>
      <c r="M210" s="27">
        <v>0.25</v>
      </c>
      <c r="N210" s="85" t="s">
        <v>1293</v>
      </c>
      <c r="O210" s="244" t="s">
        <v>223</v>
      </c>
      <c r="P210" s="36" t="s">
        <v>3076</v>
      </c>
    </row>
    <row r="211" spans="1:16" ht="51" customHeight="1" x14ac:dyDescent="0.25">
      <c r="A211" s="17">
        <v>2</v>
      </c>
      <c r="B211" s="17" t="s">
        <v>1728</v>
      </c>
      <c r="C211" s="17" t="s">
        <v>6</v>
      </c>
      <c r="D211" s="85" t="s">
        <v>1729</v>
      </c>
      <c r="E211" s="57" t="s">
        <v>815</v>
      </c>
      <c r="F211" s="57" t="s">
        <v>5</v>
      </c>
      <c r="G211" s="25" t="s">
        <v>1762</v>
      </c>
      <c r="H211" s="17">
        <v>1500</v>
      </c>
      <c r="I211" s="85" t="s">
        <v>212</v>
      </c>
      <c r="J211" s="122">
        <v>0</v>
      </c>
      <c r="K211" s="26">
        <v>15000</v>
      </c>
      <c r="L211" s="122">
        <v>0</v>
      </c>
      <c r="M211" s="27">
        <v>0.05</v>
      </c>
      <c r="N211" s="85" t="s">
        <v>1293</v>
      </c>
      <c r="O211" s="244" t="s">
        <v>223</v>
      </c>
      <c r="P211" s="36" t="s">
        <v>3076</v>
      </c>
    </row>
    <row r="212" spans="1:16" ht="48.75" customHeight="1" x14ac:dyDescent="0.25">
      <c r="A212" s="17">
        <v>3</v>
      </c>
      <c r="B212" s="17" t="s">
        <v>1730</v>
      </c>
      <c r="C212" s="17" t="s">
        <v>6</v>
      </c>
      <c r="D212" s="85" t="s">
        <v>1731</v>
      </c>
      <c r="E212" s="57" t="s">
        <v>815</v>
      </c>
      <c r="F212" s="57" t="s">
        <v>5</v>
      </c>
      <c r="G212" s="25" t="s">
        <v>1762</v>
      </c>
      <c r="H212" s="17">
        <v>1000</v>
      </c>
      <c r="I212" s="17" t="s">
        <v>213</v>
      </c>
      <c r="J212" s="122">
        <v>0</v>
      </c>
      <c r="K212" s="26">
        <v>15000</v>
      </c>
      <c r="L212" s="122">
        <v>0</v>
      </c>
      <c r="M212" s="27">
        <v>0.05</v>
      </c>
      <c r="N212" s="85" t="s">
        <v>1293</v>
      </c>
      <c r="O212" s="244" t="s">
        <v>224</v>
      </c>
      <c r="P212" s="36" t="s">
        <v>3076</v>
      </c>
    </row>
    <row r="213" spans="1:16" ht="43.5" customHeight="1" x14ac:dyDescent="0.25">
      <c r="A213" s="17">
        <v>4</v>
      </c>
      <c r="B213" s="17" t="s">
        <v>1732</v>
      </c>
      <c r="C213" s="17" t="s">
        <v>6</v>
      </c>
      <c r="D213" s="85" t="s">
        <v>1733</v>
      </c>
      <c r="E213" s="57" t="s">
        <v>815</v>
      </c>
      <c r="F213" s="57" t="s">
        <v>5</v>
      </c>
      <c r="G213" s="25" t="s">
        <v>1762</v>
      </c>
      <c r="H213" s="17">
        <v>1400</v>
      </c>
      <c r="I213" s="85" t="s">
        <v>212</v>
      </c>
      <c r="J213" s="122">
        <v>0</v>
      </c>
      <c r="K213" s="26">
        <v>15000</v>
      </c>
      <c r="L213" s="122">
        <v>0</v>
      </c>
      <c r="M213" s="27">
        <v>0</v>
      </c>
      <c r="N213" s="85" t="s">
        <v>1293</v>
      </c>
      <c r="O213" s="244" t="s">
        <v>223</v>
      </c>
      <c r="P213" s="36" t="s">
        <v>3076</v>
      </c>
    </row>
    <row r="214" spans="1:16" ht="50.25" customHeight="1" x14ac:dyDescent="0.25">
      <c r="A214" s="17">
        <v>5</v>
      </c>
      <c r="B214" s="17" t="s">
        <v>1734</v>
      </c>
      <c r="C214" s="17" t="s">
        <v>6</v>
      </c>
      <c r="D214" s="85" t="s">
        <v>1735</v>
      </c>
      <c r="E214" s="57" t="s">
        <v>862</v>
      </c>
      <c r="F214" s="57" t="s">
        <v>5</v>
      </c>
      <c r="G214" s="25" t="s">
        <v>1762</v>
      </c>
      <c r="H214" s="17">
        <v>3000</v>
      </c>
      <c r="I214" s="17" t="s">
        <v>213</v>
      </c>
      <c r="J214" s="122">
        <v>0</v>
      </c>
      <c r="K214" s="122">
        <v>0</v>
      </c>
      <c r="L214" s="26">
        <v>10000</v>
      </c>
      <c r="M214" s="27">
        <v>0.05</v>
      </c>
      <c r="N214" s="85" t="s">
        <v>1293</v>
      </c>
      <c r="O214" s="244" t="s">
        <v>3099</v>
      </c>
      <c r="P214" s="36" t="s">
        <v>3076</v>
      </c>
    </row>
    <row r="215" spans="1:16" ht="47.25" customHeight="1" x14ac:dyDescent="0.25">
      <c r="A215" s="17">
        <v>6</v>
      </c>
      <c r="B215" s="17" t="s">
        <v>1736</v>
      </c>
      <c r="C215" s="17" t="s">
        <v>6</v>
      </c>
      <c r="D215" s="85" t="s">
        <v>1737</v>
      </c>
      <c r="E215" s="57" t="s">
        <v>815</v>
      </c>
      <c r="F215" s="57" t="s">
        <v>5</v>
      </c>
      <c r="G215" s="25" t="s">
        <v>1762</v>
      </c>
      <c r="H215" s="17" t="s">
        <v>1738</v>
      </c>
      <c r="I215" s="85" t="s">
        <v>212</v>
      </c>
      <c r="J215" s="26">
        <v>15000</v>
      </c>
      <c r="K215" s="122">
        <v>0</v>
      </c>
      <c r="L215" s="122">
        <v>0</v>
      </c>
      <c r="M215" s="27">
        <v>0</v>
      </c>
      <c r="N215" s="85" t="s">
        <v>1293</v>
      </c>
      <c r="O215" s="244" t="s">
        <v>225</v>
      </c>
      <c r="P215" s="36" t="s">
        <v>3076</v>
      </c>
    </row>
    <row r="216" spans="1:16" ht="49.5" customHeight="1" x14ac:dyDescent="0.25">
      <c r="A216" s="17">
        <v>7</v>
      </c>
      <c r="B216" s="17" t="s">
        <v>1739</v>
      </c>
      <c r="C216" s="17" t="s">
        <v>6</v>
      </c>
      <c r="D216" s="85" t="s">
        <v>1740</v>
      </c>
      <c r="E216" s="57" t="s">
        <v>815</v>
      </c>
      <c r="F216" s="57" t="s">
        <v>5</v>
      </c>
      <c r="G216" s="25" t="s">
        <v>1762</v>
      </c>
      <c r="H216" s="17">
        <v>2000</v>
      </c>
      <c r="I216" s="17" t="s">
        <v>213</v>
      </c>
      <c r="J216" s="26">
        <v>15000</v>
      </c>
      <c r="K216" s="122">
        <v>0</v>
      </c>
      <c r="L216" s="122">
        <v>0</v>
      </c>
      <c r="M216" s="27">
        <v>0</v>
      </c>
      <c r="N216" s="85" t="s">
        <v>1293</v>
      </c>
      <c r="O216" s="244" t="s">
        <v>227</v>
      </c>
      <c r="P216" s="36" t="s">
        <v>3076</v>
      </c>
    </row>
    <row r="217" spans="1:16" ht="46.5" customHeight="1" x14ac:dyDescent="0.25">
      <c r="A217" s="17">
        <v>8</v>
      </c>
      <c r="B217" s="17" t="s">
        <v>1741</v>
      </c>
      <c r="C217" s="17" t="s">
        <v>6</v>
      </c>
      <c r="D217" s="85" t="s">
        <v>1742</v>
      </c>
      <c r="E217" s="57" t="s">
        <v>849</v>
      </c>
      <c r="F217" s="57" t="s">
        <v>5</v>
      </c>
      <c r="G217" s="25" t="s">
        <v>1762</v>
      </c>
      <c r="H217" s="17">
        <v>4000</v>
      </c>
      <c r="I217" s="85" t="s">
        <v>212</v>
      </c>
      <c r="J217" s="26">
        <v>15000</v>
      </c>
      <c r="K217" s="122">
        <v>0</v>
      </c>
      <c r="L217" s="122">
        <v>0</v>
      </c>
      <c r="M217" s="27">
        <v>0</v>
      </c>
      <c r="N217" s="85" t="s">
        <v>1293</v>
      </c>
      <c r="O217" s="244" t="s">
        <v>225</v>
      </c>
      <c r="P217" s="36" t="s">
        <v>3076</v>
      </c>
    </row>
    <row r="218" spans="1:16" ht="44.25" customHeight="1" x14ac:dyDescent="0.25">
      <c r="A218" s="17">
        <v>9</v>
      </c>
      <c r="B218" s="17" t="s">
        <v>1743</v>
      </c>
      <c r="C218" s="17" t="s">
        <v>6</v>
      </c>
      <c r="D218" s="85" t="s">
        <v>1744</v>
      </c>
      <c r="E218" s="57" t="s">
        <v>815</v>
      </c>
      <c r="F218" s="57" t="s">
        <v>5</v>
      </c>
      <c r="G218" s="25" t="s">
        <v>1762</v>
      </c>
      <c r="H218" s="17" t="s">
        <v>1738</v>
      </c>
      <c r="I218" s="85" t="s">
        <v>212</v>
      </c>
      <c r="J218" s="26">
        <v>15000</v>
      </c>
      <c r="K218" s="122">
        <v>0</v>
      </c>
      <c r="L218" s="122">
        <v>0</v>
      </c>
      <c r="M218" s="27">
        <v>0</v>
      </c>
      <c r="N218" s="85" t="s">
        <v>1293</v>
      </c>
      <c r="O218" s="244" t="s">
        <v>227</v>
      </c>
      <c r="P218" s="36" t="s">
        <v>3076</v>
      </c>
    </row>
    <row r="219" spans="1:16" ht="46.5" customHeight="1" x14ac:dyDescent="0.25">
      <c r="A219" s="17">
        <v>10</v>
      </c>
      <c r="B219" s="17" t="s">
        <v>1745</v>
      </c>
      <c r="C219" s="17" t="s">
        <v>6</v>
      </c>
      <c r="D219" s="85" t="s">
        <v>1746</v>
      </c>
      <c r="E219" s="57" t="s">
        <v>1372</v>
      </c>
      <c r="F219" s="57" t="s">
        <v>5</v>
      </c>
      <c r="G219" s="25" t="s">
        <v>1762</v>
      </c>
      <c r="H219" s="17">
        <v>2200</v>
      </c>
      <c r="I219" s="85" t="s">
        <v>212</v>
      </c>
      <c r="J219" s="122">
        <v>0</v>
      </c>
      <c r="K219" s="26">
        <v>15000</v>
      </c>
      <c r="L219" s="122">
        <v>0</v>
      </c>
      <c r="M219" s="27">
        <v>0</v>
      </c>
      <c r="N219" s="85" t="s">
        <v>1293</v>
      </c>
      <c r="O219" s="244" t="s">
        <v>223</v>
      </c>
      <c r="P219" s="36" t="s">
        <v>3076</v>
      </c>
    </row>
    <row r="220" spans="1:16" ht="46.5" customHeight="1" x14ac:dyDescent="0.25">
      <c r="A220" s="17">
        <v>11</v>
      </c>
      <c r="B220" s="17" t="s">
        <v>1747</v>
      </c>
      <c r="C220" s="17" t="s">
        <v>6</v>
      </c>
      <c r="D220" s="85" t="s">
        <v>1748</v>
      </c>
      <c r="E220" s="57" t="s">
        <v>1274</v>
      </c>
      <c r="F220" s="57" t="s">
        <v>5</v>
      </c>
      <c r="G220" s="25" t="s">
        <v>1762</v>
      </c>
      <c r="H220" s="17" t="s">
        <v>1749</v>
      </c>
      <c r="I220" s="85" t="s">
        <v>191</v>
      </c>
      <c r="J220" s="122">
        <v>0</v>
      </c>
      <c r="K220" s="26">
        <v>15000</v>
      </c>
      <c r="L220" s="122">
        <v>0</v>
      </c>
      <c r="M220" s="27">
        <v>0</v>
      </c>
      <c r="N220" s="85" t="s">
        <v>1293</v>
      </c>
      <c r="O220" s="244" t="s">
        <v>223</v>
      </c>
      <c r="P220" s="36" t="s">
        <v>3076</v>
      </c>
    </row>
    <row r="221" spans="1:16" ht="48.75" customHeight="1" x14ac:dyDescent="0.25">
      <c r="A221" s="17">
        <v>12</v>
      </c>
      <c r="B221" s="17" t="s">
        <v>1750</v>
      </c>
      <c r="C221" s="17" t="s">
        <v>6</v>
      </c>
      <c r="D221" s="85" t="s">
        <v>1751</v>
      </c>
      <c r="E221" s="57" t="s">
        <v>815</v>
      </c>
      <c r="F221" s="57" t="s">
        <v>5</v>
      </c>
      <c r="G221" s="25" t="s">
        <v>1762</v>
      </c>
      <c r="H221" s="17" t="s">
        <v>1752</v>
      </c>
      <c r="I221" s="85" t="s">
        <v>212</v>
      </c>
      <c r="J221" s="26">
        <v>15000</v>
      </c>
      <c r="K221" s="122">
        <v>0</v>
      </c>
      <c r="L221" s="122">
        <v>0</v>
      </c>
      <c r="M221" s="27">
        <v>0</v>
      </c>
      <c r="N221" s="85" t="s">
        <v>1293</v>
      </c>
      <c r="O221" s="244" t="s">
        <v>225</v>
      </c>
      <c r="P221" s="36" t="s">
        <v>3076</v>
      </c>
    </row>
    <row r="222" spans="1:16" ht="44.25" customHeight="1" x14ac:dyDescent="0.25">
      <c r="A222" s="17">
        <v>13</v>
      </c>
      <c r="B222" s="17" t="s">
        <v>1753</v>
      </c>
      <c r="C222" s="17" t="s">
        <v>6</v>
      </c>
      <c r="D222" s="85" t="s">
        <v>1754</v>
      </c>
      <c r="E222" s="57" t="s">
        <v>815</v>
      </c>
      <c r="F222" s="57" t="s">
        <v>5</v>
      </c>
      <c r="G222" s="25" t="s">
        <v>1762</v>
      </c>
      <c r="H222" s="17">
        <v>0</v>
      </c>
      <c r="I222" s="85" t="s">
        <v>212</v>
      </c>
      <c r="J222" s="122">
        <v>0</v>
      </c>
      <c r="K222" s="26">
        <v>15000</v>
      </c>
      <c r="L222" s="122">
        <v>0</v>
      </c>
      <c r="M222" s="27">
        <v>0.25</v>
      </c>
      <c r="N222" s="17" t="s">
        <v>1389</v>
      </c>
      <c r="O222" s="244" t="s">
        <v>223</v>
      </c>
      <c r="P222" s="36" t="s">
        <v>3076</v>
      </c>
    </row>
    <row r="223" spans="1:16" ht="43.5" customHeight="1" x14ac:dyDescent="0.25">
      <c r="A223" s="17">
        <v>14</v>
      </c>
      <c r="B223" s="17" t="s">
        <v>1755</v>
      </c>
      <c r="C223" s="17" t="s">
        <v>6</v>
      </c>
      <c r="D223" s="85" t="s">
        <v>1756</v>
      </c>
      <c r="E223" s="57" t="s">
        <v>1362</v>
      </c>
      <c r="F223" s="57" t="s">
        <v>5</v>
      </c>
      <c r="G223" s="25" t="s">
        <v>1762</v>
      </c>
      <c r="H223" s="17">
        <v>5010</v>
      </c>
      <c r="I223" s="85" t="s">
        <v>212</v>
      </c>
      <c r="J223" s="26">
        <v>15000</v>
      </c>
      <c r="K223" s="122">
        <v>0</v>
      </c>
      <c r="L223" s="122">
        <v>0</v>
      </c>
      <c r="M223" s="27">
        <v>0</v>
      </c>
      <c r="N223" s="85" t="s">
        <v>1293</v>
      </c>
      <c r="O223" s="244" t="s">
        <v>225</v>
      </c>
      <c r="P223" s="36" t="s">
        <v>3076</v>
      </c>
    </row>
    <row r="224" spans="1:16" ht="52.5" customHeight="1" x14ac:dyDescent="0.25">
      <c r="A224" s="17">
        <v>15</v>
      </c>
      <c r="B224" s="17" t="s">
        <v>1757</v>
      </c>
      <c r="C224" s="17" t="s">
        <v>6</v>
      </c>
      <c r="D224" s="85" t="s">
        <v>1758</v>
      </c>
      <c r="E224" s="57" t="s">
        <v>815</v>
      </c>
      <c r="F224" s="57" t="s">
        <v>5</v>
      </c>
      <c r="G224" s="25" t="s">
        <v>1762</v>
      </c>
      <c r="H224" s="17">
        <v>0</v>
      </c>
      <c r="I224" s="85" t="s">
        <v>212</v>
      </c>
      <c r="J224" s="122">
        <v>0</v>
      </c>
      <c r="K224" s="26">
        <v>15000</v>
      </c>
      <c r="L224" s="122">
        <v>0</v>
      </c>
      <c r="M224" s="27">
        <v>0</v>
      </c>
      <c r="N224" s="85" t="s">
        <v>1293</v>
      </c>
      <c r="O224" s="244" t="s">
        <v>223</v>
      </c>
      <c r="P224" s="36" t="s">
        <v>3076</v>
      </c>
    </row>
  </sheetData>
  <mergeCells count="28">
    <mergeCell ref="A2:P2"/>
    <mergeCell ref="P3:P4"/>
    <mergeCell ref="A3:A4"/>
    <mergeCell ref="B3:B4"/>
    <mergeCell ref="C3:C4"/>
    <mergeCell ref="D3:D4"/>
    <mergeCell ref="E3:E4"/>
    <mergeCell ref="B129:H129"/>
    <mergeCell ref="J3:L3"/>
    <mergeCell ref="M3:M4"/>
    <mergeCell ref="N3:N4"/>
    <mergeCell ref="O3:O4"/>
    <mergeCell ref="B6:H6"/>
    <mergeCell ref="B7:H7"/>
    <mergeCell ref="B8:H8"/>
    <mergeCell ref="B56:H56"/>
    <mergeCell ref="B82:H82"/>
    <mergeCell ref="B97:H97"/>
    <mergeCell ref="B109:H109"/>
    <mergeCell ref="F3:F4"/>
    <mergeCell ref="G3:G4"/>
    <mergeCell ref="H3:H4"/>
    <mergeCell ref="I3:I4"/>
    <mergeCell ref="B168:H168"/>
    <mergeCell ref="B169:H169"/>
    <mergeCell ref="B189:H189"/>
    <mergeCell ref="B199:H199"/>
    <mergeCell ref="B209:H20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2"/>
  <sheetViews>
    <sheetView topLeftCell="G1" zoomScaleNormal="100" workbookViewId="0">
      <selection activeCell="Q7" sqref="Q7"/>
    </sheetView>
  </sheetViews>
  <sheetFormatPr defaultRowHeight="16.5" x14ac:dyDescent="0.25"/>
  <cols>
    <col min="1" max="1" width="4.42578125" style="8" customWidth="1"/>
    <col min="2" max="2" width="45.7109375" style="3" customWidth="1"/>
    <col min="3" max="3" width="16" style="4" customWidth="1"/>
    <col min="4" max="4" width="20.140625" style="4" customWidth="1"/>
    <col min="5" max="5" width="16.42578125" style="4" customWidth="1"/>
    <col min="6" max="6" width="18.140625" style="4" customWidth="1"/>
    <col min="7" max="7" width="33" style="4" customWidth="1"/>
    <col min="8" max="8" width="19.85546875" style="4" customWidth="1"/>
    <col min="9" max="9" width="21" style="4" customWidth="1"/>
    <col min="10" max="11" width="14.28515625" style="4" customWidth="1"/>
    <col min="12" max="12" width="20.28515625" style="4" customWidth="1"/>
    <col min="13" max="13" width="30.85546875" style="4" customWidth="1"/>
    <col min="14" max="14" width="23.42578125" style="4" customWidth="1"/>
    <col min="15" max="15" width="28.42578125" style="4" customWidth="1"/>
    <col min="16" max="16" width="21.7109375" style="4" customWidth="1"/>
    <col min="17" max="17" width="12.85546875" style="4" customWidth="1"/>
    <col min="18" max="16384" width="9.140625" style="4"/>
  </cols>
  <sheetData>
    <row r="1" spans="1:17" ht="16.5" customHeight="1" x14ac:dyDescent="0.25">
      <c r="A1" s="287" t="s">
        <v>3062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7" ht="63" customHeight="1" x14ac:dyDescent="0.25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7" x14ac:dyDescent="0.25">
      <c r="A3" s="307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8"/>
    </row>
    <row r="4" spans="1:17" ht="157.5" customHeight="1" x14ac:dyDescent="0.25">
      <c r="A4" s="305" t="s">
        <v>0</v>
      </c>
      <c r="B4" s="301" t="s">
        <v>1</v>
      </c>
      <c r="C4" s="288" t="s">
        <v>2</v>
      </c>
      <c r="D4" s="288" t="s">
        <v>208</v>
      </c>
      <c r="E4" s="288" t="s">
        <v>319</v>
      </c>
      <c r="F4" s="288" t="s">
        <v>3</v>
      </c>
      <c r="G4" s="288" t="s">
        <v>138</v>
      </c>
      <c r="H4" s="288" t="s">
        <v>320</v>
      </c>
      <c r="I4" s="288" t="s">
        <v>152</v>
      </c>
      <c r="J4" s="294" t="s">
        <v>3102</v>
      </c>
      <c r="K4" s="295"/>
      <c r="L4" s="296"/>
      <c r="M4" s="288" t="s">
        <v>321</v>
      </c>
      <c r="N4" s="297" t="s">
        <v>3096</v>
      </c>
      <c r="O4" s="299" t="s">
        <v>3100</v>
      </c>
      <c r="P4" s="288" t="s">
        <v>3074</v>
      </c>
    </row>
    <row r="5" spans="1:17" ht="48.75" customHeight="1" x14ac:dyDescent="0.25">
      <c r="A5" s="306"/>
      <c r="B5" s="302"/>
      <c r="C5" s="289"/>
      <c r="D5" s="289"/>
      <c r="E5" s="289"/>
      <c r="F5" s="289"/>
      <c r="G5" s="289"/>
      <c r="H5" s="289"/>
      <c r="I5" s="289"/>
      <c r="J5" s="15" t="s">
        <v>3078</v>
      </c>
      <c r="K5" s="15" t="s">
        <v>3079</v>
      </c>
      <c r="L5" s="15" t="s">
        <v>2427</v>
      </c>
      <c r="M5" s="289"/>
      <c r="N5" s="298"/>
      <c r="O5" s="300"/>
      <c r="P5" s="289"/>
    </row>
    <row r="6" spans="1:17" x14ac:dyDescent="0.25">
      <c r="A6" s="80">
        <v>1</v>
      </c>
      <c r="B6" s="18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237">
        <v>15</v>
      </c>
      <c r="P6" s="17">
        <v>16</v>
      </c>
    </row>
    <row r="7" spans="1:17" x14ac:dyDescent="0.25">
      <c r="A7" s="80"/>
      <c r="B7" s="278" t="s">
        <v>2623</v>
      </c>
      <c r="C7" s="279"/>
      <c r="D7" s="279"/>
      <c r="E7" s="279"/>
      <c r="F7" s="279"/>
      <c r="G7" s="279"/>
      <c r="H7" s="280"/>
      <c r="I7" s="19"/>
      <c r="J7" s="175">
        <f>SUM(J8+J59+J68)</f>
        <v>374000</v>
      </c>
      <c r="K7" s="175">
        <f t="shared" ref="K7:L7" si="0">SUM(K8+K59+K68)</f>
        <v>838000</v>
      </c>
      <c r="L7" s="175">
        <f t="shared" si="0"/>
        <v>422000</v>
      </c>
      <c r="M7" s="19"/>
      <c r="N7" s="19"/>
      <c r="O7" s="238"/>
      <c r="P7" s="19"/>
      <c r="Q7" s="254">
        <f>SUM(J7+K7+L7)</f>
        <v>1634000</v>
      </c>
    </row>
    <row r="8" spans="1:17" x14ac:dyDescent="0.25">
      <c r="A8" s="80"/>
      <c r="B8" s="275" t="s">
        <v>2624</v>
      </c>
      <c r="C8" s="276"/>
      <c r="D8" s="276"/>
      <c r="E8" s="276"/>
      <c r="F8" s="276"/>
      <c r="G8" s="276"/>
      <c r="H8" s="277"/>
      <c r="I8" s="176"/>
      <c r="J8" s="177">
        <f>SUM(J9+J12+J14+J35+J45+J47+J56)</f>
        <v>7000</v>
      </c>
      <c r="K8" s="177">
        <f t="shared" ref="K8:L8" si="1">SUM(K9+K12+K14+K35+K45+K47+K56)</f>
        <v>273000</v>
      </c>
      <c r="L8" s="177">
        <f t="shared" si="1"/>
        <v>348000</v>
      </c>
      <c r="M8" s="176"/>
      <c r="N8" s="176"/>
      <c r="O8" s="239"/>
      <c r="P8" s="176"/>
    </row>
    <row r="9" spans="1:17" ht="18" customHeight="1" x14ac:dyDescent="0.25">
      <c r="A9" s="186"/>
      <c r="B9" s="281" t="s">
        <v>2625</v>
      </c>
      <c r="C9" s="282"/>
      <c r="D9" s="282"/>
      <c r="E9" s="282"/>
      <c r="F9" s="282"/>
      <c r="G9" s="282"/>
      <c r="H9" s="283"/>
      <c r="I9" s="23"/>
      <c r="J9" s="29">
        <f>SUM(J10:J11)</f>
        <v>0</v>
      </c>
      <c r="K9" s="29">
        <f t="shared" ref="K9:L9" si="2">SUM(K10:K11)</f>
        <v>15000</v>
      </c>
      <c r="L9" s="29">
        <f t="shared" si="2"/>
        <v>10000</v>
      </c>
      <c r="M9" s="23"/>
      <c r="N9" s="23"/>
      <c r="O9" s="240"/>
      <c r="P9" s="23"/>
    </row>
    <row r="10" spans="1:17" ht="59.25" customHeight="1" x14ac:dyDescent="0.25">
      <c r="A10" s="80">
        <v>1</v>
      </c>
      <c r="B10" s="25" t="s">
        <v>2626</v>
      </c>
      <c r="C10" s="191" t="s">
        <v>6</v>
      </c>
      <c r="D10" s="191" t="s">
        <v>2627</v>
      </c>
      <c r="E10" s="152" t="s">
        <v>30</v>
      </c>
      <c r="F10" s="152" t="s">
        <v>7</v>
      </c>
      <c r="G10" s="152" t="s">
        <v>3056</v>
      </c>
      <c r="H10" s="152">
        <v>70</v>
      </c>
      <c r="I10" s="152" t="s">
        <v>212</v>
      </c>
      <c r="J10" s="88">
        <v>0</v>
      </c>
      <c r="K10" s="88">
        <v>0</v>
      </c>
      <c r="L10" s="88">
        <v>10000</v>
      </c>
      <c r="M10" s="163">
        <v>0.05</v>
      </c>
      <c r="N10" s="193" t="s">
        <v>154</v>
      </c>
      <c r="O10" s="241" t="s">
        <v>3099</v>
      </c>
      <c r="P10" s="36" t="s">
        <v>3076</v>
      </c>
    </row>
    <row r="11" spans="1:17" ht="63.75" customHeight="1" x14ac:dyDescent="0.25">
      <c r="A11" s="80">
        <v>2</v>
      </c>
      <c r="B11" s="25" t="s">
        <v>2628</v>
      </c>
      <c r="C11" s="191" t="s">
        <v>6</v>
      </c>
      <c r="D11" s="191" t="s">
        <v>2629</v>
      </c>
      <c r="E11" s="152" t="s">
        <v>2630</v>
      </c>
      <c r="F11" s="152" t="s">
        <v>5</v>
      </c>
      <c r="G11" s="152" t="s">
        <v>3056</v>
      </c>
      <c r="H11" s="152">
        <v>20</v>
      </c>
      <c r="I11" s="152" t="s">
        <v>213</v>
      </c>
      <c r="J11" s="88">
        <v>0</v>
      </c>
      <c r="K11" s="88">
        <v>15000</v>
      </c>
      <c r="L11" s="88">
        <v>0</v>
      </c>
      <c r="M11" s="163" t="s">
        <v>2631</v>
      </c>
      <c r="N11" s="193" t="s">
        <v>154</v>
      </c>
      <c r="O11" s="232" t="s">
        <v>223</v>
      </c>
      <c r="P11" s="36" t="s">
        <v>3076</v>
      </c>
    </row>
    <row r="12" spans="1:17" ht="17.25" customHeight="1" x14ac:dyDescent="0.25">
      <c r="A12" s="186"/>
      <c r="B12" s="281" t="s">
        <v>2632</v>
      </c>
      <c r="C12" s="282"/>
      <c r="D12" s="282"/>
      <c r="E12" s="282"/>
      <c r="F12" s="282"/>
      <c r="G12" s="282"/>
      <c r="H12" s="283"/>
      <c r="I12" s="23"/>
      <c r="J12" s="29">
        <f>SUM(J13)</f>
        <v>0</v>
      </c>
      <c r="K12" s="29">
        <f t="shared" ref="K12:L12" si="3">SUM(K13)</f>
        <v>0</v>
      </c>
      <c r="L12" s="29">
        <f t="shared" si="3"/>
        <v>0</v>
      </c>
      <c r="M12" s="23"/>
      <c r="N12" s="23"/>
      <c r="O12" s="240"/>
      <c r="P12" s="23"/>
    </row>
    <row r="13" spans="1:17" ht="62.25" customHeight="1" x14ac:dyDescent="0.25">
      <c r="A13" s="80">
        <v>1</v>
      </c>
      <c r="B13" s="25" t="s">
        <v>2633</v>
      </c>
      <c r="C13" s="191" t="s">
        <v>6</v>
      </c>
      <c r="D13" s="191" t="s">
        <v>2634</v>
      </c>
      <c r="E13" s="152" t="s">
        <v>29</v>
      </c>
      <c r="F13" s="152" t="s">
        <v>5</v>
      </c>
      <c r="G13" s="152" t="s">
        <v>3056</v>
      </c>
      <c r="H13" s="193">
        <v>160</v>
      </c>
      <c r="I13" s="193" t="s">
        <v>212</v>
      </c>
      <c r="J13" s="88">
        <v>0</v>
      </c>
      <c r="K13" s="88">
        <v>0</v>
      </c>
      <c r="L13" s="88">
        <v>0</v>
      </c>
      <c r="M13" s="192">
        <v>0.2</v>
      </c>
      <c r="N13" s="193" t="s">
        <v>154</v>
      </c>
      <c r="O13" s="242" t="s">
        <v>2635</v>
      </c>
      <c r="P13" s="36" t="s">
        <v>3076</v>
      </c>
    </row>
    <row r="14" spans="1:17" ht="17.25" customHeight="1" x14ac:dyDescent="0.25">
      <c r="A14" s="186"/>
      <c r="B14" s="281" t="s">
        <v>2477</v>
      </c>
      <c r="C14" s="282"/>
      <c r="D14" s="282"/>
      <c r="E14" s="282"/>
      <c r="F14" s="282"/>
      <c r="G14" s="282"/>
      <c r="H14" s="283"/>
      <c r="I14" s="23"/>
      <c r="J14" s="29">
        <f>SUM(J15:J34)</f>
        <v>0</v>
      </c>
      <c r="K14" s="29">
        <f t="shared" ref="K14:L14" si="4">SUM(K15:K34)</f>
        <v>0</v>
      </c>
      <c r="L14" s="29">
        <f t="shared" si="4"/>
        <v>190000</v>
      </c>
      <c r="M14" s="23"/>
      <c r="N14" s="23"/>
      <c r="O14" s="240"/>
      <c r="P14" s="23"/>
    </row>
    <row r="15" spans="1:17" ht="63" customHeight="1" x14ac:dyDescent="0.25">
      <c r="A15" s="80">
        <v>1</v>
      </c>
      <c r="B15" s="25" t="s">
        <v>2636</v>
      </c>
      <c r="C15" s="152" t="s">
        <v>6</v>
      </c>
      <c r="D15" s="191" t="s">
        <v>2637</v>
      </c>
      <c r="E15" s="152" t="s">
        <v>1913</v>
      </c>
      <c r="F15" s="152" t="s">
        <v>7</v>
      </c>
      <c r="G15" s="152" t="s">
        <v>3056</v>
      </c>
      <c r="H15" s="152">
        <v>120</v>
      </c>
      <c r="I15" s="152" t="s">
        <v>213</v>
      </c>
      <c r="J15" s="88">
        <v>0</v>
      </c>
      <c r="K15" s="88">
        <v>0</v>
      </c>
      <c r="L15" s="88">
        <v>10000</v>
      </c>
      <c r="M15" s="163">
        <v>0.15</v>
      </c>
      <c r="N15" s="152" t="s">
        <v>2638</v>
      </c>
      <c r="O15" s="241" t="s">
        <v>3099</v>
      </c>
      <c r="P15" s="36" t="s">
        <v>3076</v>
      </c>
    </row>
    <row r="16" spans="1:17" ht="63.75" customHeight="1" x14ac:dyDescent="0.25">
      <c r="A16" s="80">
        <v>2</v>
      </c>
      <c r="B16" s="25" t="s">
        <v>2639</v>
      </c>
      <c r="C16" s="152" t="s">
        <v>6</v>
      </c>
      <c r="D16" s="191" t="s">
        <v>2640</v>
      </c>
      <c r="E16" s="152" t="s">
        <v>362</v>
      </c>
      <c r="F16" s="152" t="s">
        <v>7</v>
      </c>
      <c r="G16" s="152" t="s">
        <v>3056</v>
      </c>
      <c r="H16" s="152">
        <v>500</v>
      </c>
      <c r="I16" s="152" t="s">
        <v>212</v>
      </c>
      <c r="J16" s="88">
        <v>0</v>
      </c>
      <c r="K16" s="88">
        <v>0</v>
      </c>
      <c r="L16" s="88">
        <v>10000</v>
      </c>
      <c r="M16" s="163">
        <v>0.4</v>
      </c>
      <c r="N16" s="152" t="s">
        <v>2641</v>
      </c>
      <c r="O16" s="241" t="s">
        <v>3099</v>
      </c>
      <c r="P16" s="36" t="s">
        <v>3076</v>
      </c>
    </row>
    <row r="17" spans="1:16" ht="60" customHeight="1" x14ac:dyDescent="0.25">
      <c r="A17" s="80">
        <v>3</v>
      </c>
      <c r="B17" s="25" t="s">
        <v>2642</v>
      </c>
      <c r="C17" s="152" t="s">
        <v>6</v>
      </c>
      <c r="D17" s="191" t="s">
        <v>2643</v>
      </c>
      <c r="E17" s="152" t="s">
        <v>28</v>
      </c>
      <c r="F17" s="152" t="s">
        <v>7</v>
      </c>
      <c r="G17" s="152" t="s">
        <v>3056</v>
      </c>
      <c r="H17" s="152">
        <v>200</v>
      </c>
      <c r="I17" s="152" t="s">
        <v>212</v>
      </c>
      <c r="J17" s="88">
        <v>0</v>
      </c>
      <c r="K17" s="88">
        <v>0</v>
      </c>
      <c r="L17" s="88">
        <v>10000</v>
      </c>
      <c r="M17" s="163">
        <v>0.4</v>
      </c>
      <c r="N17" s="152" t="s">
        <v>2641</v>
      </c>
      <c r="O17" s="241" t="s">
        <v>3099</v>
      </c>
      <c r="P17" s="36" t="s">
        <v>3076</v>
      </c>
    </row>
    <row r="18" spans="1:16" ht="55.5" customHeight="1" x14ac:dyDescent="0.25">
      <c r="A18" s="80">
        <v>4</v>
      </c>
      <c r="B18" s="25" t="s">
        <v>2644</v>
      </c>
      <c r="C18" s="152" t="s">
        <v>6</v>
      </c>
      <c r="D18" s="191" t="s">
        <v>2645</v>
      </c>
      <c r="E18" s="152" t="s">
        <v>426</v>
      </c>
      <c r="F18" s="152" t="s">
        <v>7</v>
      </c>
      <c r="G18" s="152" t="s">
        <v>3056</v>
      </c>
      <c r="H18" s="152">
        <v>400</v>
      </c>
      <c r="I18" s="152" t="s">
        <v>212</v>
      </c>
      <c r="J18" s="88">
        <v>0</v>
      </c>
      <c r="K18" s="88">
        <v>0</v>
      </c>
      <c r="L18" s="88">
        <v>10000</v>
      </c>
      <c r="M18" s="163">
        <v>0.4</v>
      </c>
      <c r="N18" s="152" t="s">
        <v>2646</v>
      </c>
      <c r="O18" s="241" t="s">
        <v>3099</v>
      </c>
      <c r="P18" s="36" t="s">
        <v>3076</v>
      </c>
    </row>
    <row r="19" spans="1:16" ht="50.25" customHeight="1" x14ac:dyDescent="0.25">
      <c r="A19" s="80">
        <v>5</v>
      </c>
      <c r="B19" s="25" t="s">
        <v>2647</v>
      </c>
      <c r="C19" s="152" t="s">
        <v>6</v>
      </c>
      <c r="D19" s="191" t="s">
        <v>2648</v>
      </c>
      <c r="E19" s="152" t="s">
        <v>1296</v>
      </c>
      <c r="F19" s="152" t="s">
        <v>7</v>
      </c>
      <c r="G19" s="152" t="s">
        <v>3056</v>
      </c>
      <c r="H19" s="152">
        <v>200</v>
      </c>
      <c r="I19" s="152" t="s">
        <v>213</v>
      </c>
      <c r="J19" s="88">
        <v>0</v>
      </c>
      <c r="K19" s="88">
        <v>0</v>
      </c>
      <c r="L19" s="88">
        <v>10000</v>
      </c>
      <c r="M19" s="163">
        <v>0.4</v>
      </c>
      <c r="N19" s="152" t="s">
        <v>2649</v>
      </c>
      <c r="O19" s="241" t="s">
        <v>3099</v>
      </c>
      <c r="P19" s="36" t="s">
        <v>3076</v>
      </c>
    </row>
    <row r="20" spans="1:16" ht="47.25" customHeight="1" x14ac:dyDescent="0.25">
      <c r="A20" s="80">
        <v>6</v>
      </c>
      <c r="B20" s="25" t="s">
        <v>2650</v>
      </c>
      <c r="C20" s="152" t="s">
        <v>6</v>
      </c>
      <c r="D20" s="191" t="s">
        <v>2651</v>
      </c>
      <c r="E20" s="152" t="s">
        <v>23</v>
      </c>
      <c r="F20" s="152" t="s">
        <v>7</v>
      </c>
      <c r="G20" s="152" t="s">
        <v>3056</v>
      </c>
      <c r="H20" s="152">
        <v>120</v>
      </c>
      <c r="I20" s="152" t="s">
        <v>213</v>
      </c>
      <c r="J20" s="88">
        <v>0</v>
      </c>
      <c r="K20" s="88">
        <v>0</v>
      </c>
      <c r="L20" s="88">
        <v>10000</v>
      </c>
      <c r="M20" s="163">
        <v>0.4</v>
      </c>
      <c r="N20" s="152" t="s">
        <v>2649</v>
      </c>
      <c r="O20" s="241" t="s">
        <v>3099</v>
      </c>
      <c r="P20" s="36" t="s">
        <v>3076</v>
      </c>
    </row>
    <row r="21" spans="1:16" ht="43.5" customHeight="1" x14ac:dyDescent="0.25">
      <c r="A21" s="80">
        <v>7</v>
      </c>
      <c r="B21" s="25" t="s">
        <v>2652</v>
      </c>
      <c r="C21" s="152" t="s">
        <v>6</v>
      </c>
      <c r="D21" s="191" t="s">
        <v>2653</v>
      </c>
      <c r="E21" s="152" t="s">
        <v>21</v>
      </c>
      <c r="F21" s="152" t="s">
        <v>7</v>
      </c>
      <c r="G21" s="152" t="s">
        <v>3056</v>
      </c>
      <c r="H21" s="152">
        <v>150</v>
      </c>
      <c r="I21" s="152" t="s">
        <v>212</v>
      </c>
      <c r="J21" s="88">
        <v>0</v>
      </c>
      <c r="K21" s="88">
        <v>0</v>
      </c>
      <c r="L21" s="88">
        <v>10000</v>
      </c>
      <c r="M21" s="163">
        <v>0.4</v>
      </c>
      <c r="N21" s="152" t="s">
        <v>2641</v>
      </c>
      <c r="O21" s="241" t="s">
        <v>3099</v>
      </c>
      <c r="P21" s="36" t="s">
        <v>3076</v>
      </c>
    </row>
    <row r="22" spans="1:16" ht="54" customHeight="1" x14ac:dyDescent="0.25">
      <c r="A22" s="80">
        <v>8</v>
      </c>
      <c r="B22" s="25" t="s">
        <v>2654</v>
      </c>
      <c r="C22" s="152" t="s">
        <v>6</v>
      </c>
      <c r="D22" s="191" t="s">
        <v>2655</v>
      </c>
      <c r="E22" s="152" t="s">
        <v>1186</v>
      </c>
      <c r="F22" s="152" t="s">
        <v>7</v>
      </c>
      <c r="G22" s="152" t="s">
        <v>3056</v>
      </c>
      <c r="H22" s="152">
        <v>200</v>
      </c>
      <c r="I22" s="152" t="s">
        <v>213</v>
      </c>
      <c r="J22" s="88">
        <v>0</v>
      </c>
      <c r="K22" s="88">
        <v>0</v>
      </c>
      <c r="L22" s="88">
        <v>10000</v>
      </c>
      <c r="M22" s="194">
        <v>0.4</v>
      </c>
      <c r="N22" s="152" t="s">
        <v>2641</v>
      </c>
      <c r="O22" s="241" t="s">
        <v>3099</v>
      </c>
      <c r="P22" s="36" t="s">
        <v>3076</v>
      </c>
    </row>
    <row r="23" spans="1:16" ht="53.25" customHeight="1" x14ac:dyDescent="0.25">
      <c r="A23" s="80">
        <v>9</v>
      </c>
      <c r="B23" s="25" t="s">
        <v>2656</v>
      </c>
      <c r="C23" s="152" t="s">
        <v>6</v>
      </c>
      <c r="D23" s="191" t="s">
        <v>2657</v>
      </c>
      <c r="E23" s="152" t="s">
        <v>2658</v>
      </c>
      <c r="F23" s="152" t="s">
        <v>7</v>
      </c>
      <c r="G23" s="152" t="s">
        <v>3056</v>
      </c>
      <c r="H23" s="152">
        <v>25</v>
      </c>
      <c r="I23" s="152" t="s">
        <v>213</v>
      </c>
      <c r="J23" s="88">
        <v>0</v>
      </c>
      <c r="K23" s="88">
        <v>0</v>
      </c>
      <c r="L23" s="88">
        <v>10000</v>
      </c>
      <c r="M23" s="163">
        <v>0.4</v>
      </c>
      <c r="N23" s="152" t="s">
        <v>2641</v>
      </c>
      <c r="O23" s="241" t="s">
        <v>3099</v>
      </c>
      <c r="P23" s="36" t="s">
        <v>3076</v>
      </c>
    </row>
    <row r="24" spans="1:16" ht="50.25" customHeight="1" x14ac:dyDescent="0.25">
      <c r="A24" s="80">
        <v>10</v>
      </c>
      <c r="B24" s="25" t="s">
        <v>2659</v>
      </c>
      <c r="C24" s="152" t="s">
        <v>6</v>
      </c>
      <c r="D24" s="191" t="s">
        <v>2660</v>
      </c>
      <c r="E24" s="152" t="s">
        <v>1891</v>
      </c>
      <c r="F24" s="152" t="s">
        <v>7</v>
      </c>
      <c r="G24" s="152" t="s">
        <v>3056</v>
      </c>
      <c r="H24" s="152">
        <v>50</v>
      </c>
      <c r="I24" s="152" t="s">
        <v>213</v>
      </c>
      <c r="J24" s="88">
        <v>0</v>
      </c>
      <c r="K24" s="88">
        <v>0</v>
      </c>
      <c r="L24" s="88">
        <v>10000</v>
      </c>
      <c r="M24" s="163">
        <v>0.4</v>
      </c>
      <c r="N24" s="152" t="s">
        <v>2661</v>
      </c>
      <c r="O24" s="241" t="s">
        <v>3099</v>
      </c>
      <c r="P24" s="36" t="s">
        <v>3076</v>
      </c>
    </row>
    <row r="25" spans="1:16" ht="56.25" customHeight="1" x14ac:dyDescent="0.25">
      <c r="A25" s="80">
        <v>11</v>
      </c>
      <c r="B25" s="25" t="s">
        <v>2662</v>
      </c>
      <c r="C25" s="152" t="s">
        <v>6</v>
      </c>
      <c r="D25" s="191" t="s">
        <v>2663</v>
      </c>
      <c r="E25" s="152" t="s">
        <v>624</v>
      </c>
      <c r="F25" s="152" t="s">
        <v>7</v>
      </c>
      <c r="G25" s="152" t="s">
        <v>3056</v>
      </c>
      <c r="H25" s="152">
        <v>40</v>
      </c>
      <c r="I25" s="152" t="s">
        <v>213</v>
      </c>
      <c r="J25" s="88">
        <v>0</v>
      </c>
      <c r="K25" s="88">
        <v>0</v>
      </c>
      <c r="L25" s="88">
        <v>10000</v>
      </c>
      <c r="M25" s="163">
        <v>0.4</v>
      </c>
      <c r="N25" s="152" t="s">
        <v>2661</v>
      </c>
      <c r="O25" s="241" t="s">
        <v>3099</v>
      </c>
      <c r="P25" s="36" t="s">
        <v>3076</v>
      </c>
    </row>
    <row r="26" spans="1:16" ht="39" customHeight="1" x14ac:dyDescent="0.25">
      <c r="A26" s="80">
        <v>12</v>
      </c>
      <c r="B26" s="25" t="s">
        <v>2664</v>
      </c>
      <c r="C26" s="152" t="s">
        <v>6</v>
      </c>
      <c r="D26" s="191" t="s">
        <v>2665</v>
      </c>
      <c r="E26" s="152" t="s">
        <v>624</v>
      </c>
      <c r="F26" s="152" t="s">
        <v>7</v>
      </c>
      <c r="G26" s="152" t="s">
        <v>3056</v>
      </c>
      <c r="H26" s="152">
        <v>50</v>
      </c>
      <c r="I26" s="152" t="s">
        <v>213</v>
      </c>
      <c r="J26" s="88">
        <v>0</v>
      </c>
      <c r="K26" s="88">
        <v>0</v>
      </c>
      <c r="L26" s="88">
        <v>10000</v>
      </c>
      <c r="M26" s="163">
        <v>0.4</v>
      </c>
      <c r="N26" s="152" t="s">
        <v>2666</v>
      </c>
      <c r="O26" s="241" t="s">
        <v>3099</v>
      </c>
      <c r="P26" s="36" t="s">
        <v>3076</v>
      </c>
    </row>
    <row r="27" spans="1:16" ht="60.75" customHeight="1" x14ac:dyDescent="0.25">
      <c r="A27" s="80">
        <v>13</v>
      </c>
      <c r="B27" s="25" t="s">
        <v>2667</v>
      </c>
      <c r="C27" s="152" t="s">
        <v>6</v>
      </c>
      <c r="D27" s="191" t="s">
        <v>2668</v>
      </c>
      <c r="E27" s="152" t="s">
        <v>1583</v>
      </c>
      <c r="F27" s="152" t="s">
        <v>7</v>
      </c>
      <c r="G27" s="152" t="s">
        <v>3056</v>
      </c>
      <c r="H27" s="152">
        <v>60</v>
      </c>
      <c r="I27" s="193" t="s">
        <v>2669</v>
      </c>
      <c r="J27" s="88">
        <v>0</v>
      </c>
      <c r="K27" s="88">
        <v>0</v>
      </c>
      <c r="L27" s="88">
        <v>10000</v>
      </c>
      <c r="M27" s="163">
        <v>0.2</v>
      </c>
      <c r="N27" s="152" t="s">
        <v>2670</v>
      </c>
      <c r="O27" s="241" t="s">
        <v>3099</v>
      </c>
      <c r="P27" s="36" t="s">
        <v>3076</v>
      </c>
    </row>
    <row r="28" spans="1:16" ht="54" customHeight="1" x14ac:dyDescent="0.25">
      <c r="A28" s="80">
        <v>14</v>
      </c>
      <c r="B28" s="25" t="s">
        <v>2671</v>
      </c>
      <c r="C28" s="152" t="s">
        <v>6</v>
      </c>
      <c r="D28" s="191" t="s">
        <v>2643</v>
      </c>
      <c r="E28" s="152" t="s">
        <v>1583</v>
      </c>
      <c r="F28" s="152" t="s">
        <v>7</v>
      </c>
      <c r="G28" s="152" t="s">
        <v>3056</v>
      </c>
      <c r="H28" s="152">
        <v>60</v>
      </c>
      <c r="I28" s="193" t="s">
        <v>2669</v>
      </c>
      <c r="J28" s="88">
        <v>0</v>
      </c>
      <c r="K28" s="88">
        <v>0</v>
      </c>
      <c r="L28" s="88">
        <v>10000</v>
      </c>
      <c r="M28" s="163">
        <v>0.2</v>
      </c>
      <c r="N28" s="152" t="s">
        <v>2670</v>
      </c>
      <c r="O28" s="241" t="s">
        <v>3099</v>
      </c>
      <c r="P28" s="36" t="s">
        <v>3076</v>
      </c>
    </row>
    <row r="29" spans="1:16" ht="50.25" customHeight="1" x14ac:dyDescent="0.25">
      <c r="A29" s="80">
        <v>15</v>
      </c>
      <c r="B29" s="25" t="s">
        <v>2672</v>
      </c>
      <c r="C29" s="152" t="s">
        <v>6</v>
      </c>
      <c r="D29" s="191" t="s">
        <v>2673</v>
      </c>
      <c r="E29" s="152" t="s">
        <v>1583</v>
      </c>
      <c r="F29" s="152" t="s">
        <v>7</v>
      </c>
      <c r="G29" s="152" t="s">
        <v>3056</v>
      </c>
      <c r="H29" s="152">
        <v>60</v>
      </c>
      <c r="I29" s="193" t="s">
        <v>2669</v>
      </c>
      <c r="J29" s="88">
        <v>0</v>
      </c>
      <c r="K29" s="88">
        <v>0</v>
      </c>
      <c r="L29" s="88">
        <v>10000</v>
      </c>
      <c r="M29" s="163">
        <v>0.2</v>
      </c>
      <c r="N29" s="152" t="s">
        <v>2670</v>
      </c>
      <c r="O29" s="241" t="s">
        <v>3099</v>
      </c>
      <c r="P29" s="36" t="s">
        <v>3076</v>
      </c>
    </row>
    <row r="30" spans="1:16" ht="51.75" customHeight="1" x14ac:dyDescent="0.25">
      <c r="A30" s="80">
        <v>16</v>
      </c>
      <c r="B30" s="25" t="s">
        <v>2674</v>
      </c>
      <c r="C30" s="152" t="s">
        <v>6</v>
      </c>
      <c r="D30" s="191" t="s">
        <v>2675</v>
      </c>
      <c r="E30" s="152" t="s">
        <v>1583</v>
      </c>
      <c r="F30" s="152" t="s">
        <v>7</v>
      </c>
      <c r="G30" s="152" t="s">
        <v>3056</v>
      </c>
      <c r="H30" s="152">
        <v>60</v>
      </c>
      <c r="I30" s="193" t="s">
        <v>2669</v>
      </c>
      <c r="J30" s="88">
        <v>0</v>
      </c>
      <c r="K30" s="88">
        <v>0</v>
      </c>
      <c r="L30" s="88">
        <v>10000</v>
      </c>
      <c r="M30" s="163">
        <v>0.2</v>
      </c>
      <c r="N30" s="152" t="s">
        <v>2670</v>
      </c>
      <c r="O30" s="241" t="s">
        <v>3099</v>
      </c>
      <c r="P30" s="36" t="s">
        <v>3076</v>
      </c>
    </row>
    <row r="31" spans="1:16" ht="48.75" customHeight="1" x14ac:dyDescent="0.25">
      <c r="A31" s="80">
        <v>17</v>
      </c>
      <c r="B31" s="25" t="s">
        <v>2676</v>
      </c>
      <c r="C31" s="152" t="s">
        <v>6</v>
      </c>
      <c r="D31" s="191" t="s">
        <v>2677</v>
      </c>
      <c r="E31" s="152" t="s">
        <v>1583</v>
      </c>
      <c r="F31" s="152" t="s">
        <v>7</v>
      </c>
      <c r="G31" s="152" t="s">
        <v>3056</v>
      </c>
      <c r="H31" s="152">
        <v>60</v>
      </c>
      <c r="I31" s="193" t="s">
        <v>2669</v>
      </c>
      <c r="J31" s="88">
        <v>0</v>
      </c>
      <c r="K31" s="88">
        <v>0</v>
      </c>
      <c r="L31" s="88">
        <v>10000</v>
      </c>
      <c r="M31" s="163">
        <v>0.2</v>
      </c>
      <c r="N31" s="152" t="s">
        <v>2670</v>
      </c>
      <c r="O31" s="241" t="s">
        <v>3099</v>
      </c>
      <c r="P31" s="36" t="s">
        <v>3076</v>
      </c>
    </row>
    <row r="32" spans="1:16" ht="49.5" customHeight="1" x14ac:dyDescent="0.25">
      <c r="A32" s="80">
        <v>18</v>
      </c>
      <c r="B32" s="25" t="s">
        <v>2678</v>
      </c>
      <c r="C32" s="152" t="s">
        <v>6</v>
      </c>
      <c r="D32" s="191" t="s">
        <v>2679</v>
      </c>
      <c r="E32" s="152" t="s">
        <v>1583</v>
      </c>
      <c r="F32" s="152" t="s">
        <v>7</v>
      </c>
      <c r="G32" s="152" t="s">
        <v>3056</v>
      </c>
      <c r="H32" s="152">
        <v>60</v>
      </c>
      <c r="I32" s="193" t="s">
        <v>2669</v>
      </c>
      <c r="J32" s="88">
        <v>0</v>
      </c>
      <c r="K32" s="88">
        <v>0</v>
      </c>
      <c r="L32" s="88">
        <v>10000</v>
      </c>
      <c r="M32" s="163">
        <v>0.2</v>
      </c>
      <c r="N32" s="152" t="s">
        <v>2670</v>
      </c>
      <c r="O32" s="241" t="s">
        <v>3099</v>
      </c>
      <c r="P32" s="36" t="s">
        <v>3076</v>
      </c>
    </row>
    <row r="33" spans="1:16" ht="47.25" customHeight="1" x14ac:dyDescent="0.25">
      <c r="A33" s="80">
        <v>19</v>
      </c>
      <c r="B33" s="25" t="s">
        <v>2680</v>
      </c>
      <c r="C33" s="152" t="s">
        <v>6</v>
      </c>
      <c r="D33" s="191" t="s">
        <v>2681</v>
      </c>
      <c r="E33" s="152" t="s">
        <v>2313</v>
      </c>
      <c r="F33" s="152" t="s">
        <v>7</v>
      </c>
      <c r="G33" s="152" t="s">
        <v>3056</v>
      </c>
      <c r="H33" s="152">
        <v>80</v>
      </c>
      <c r="I33" s="193" t="s">
        <v>2669</v>
      </c>
      <c r="J33" s="88">
        <v>0</v>
      </c>
      <c r="K33" s="88">
        <v>0</v>
      </c>
      <c r="L33" s="88">
        <v>10000</v>
      </c>
      <c r="M33" s="163">
        <v>0.2</v>
      </c>
      <c r="N33" s="152" t="s">
        <v>2682</v>
      </c>
      <c r="O33" s="241" t="s">
        <v>3099</v>
      </c>
      <c r="P33" s="36" t="s">
        <v>3076</v>
      </c>
    </row>
    <row r="34" spans="1:16" ht="49.5" customHeight="1" x14ac:dyDescent="0.25">
      <c r="A34" s="80">
        <v>20</v>
      </c>
      <c r="B34" s="25" t="s">
        <v>2683</v>
      </c>
      <c r="C34" s="152" t="s">
        <v>6</v>
      </c>
      <c r="D34" s="193" t="s">
        <v>2669</v>
      </c>
      <c r="E34" s="152" t="s">
        <v>2684</v>
      </c>
      <c r="F34" s="152"/>
      <c r="G34" s="152" t="s">
        <v>3056</v>
      </c>
      <c r="H34" s="193" t="s">
        <v>2669</v>
      </c>
      <c r="I34" s="193" t="s">
        <v>2669</v>
      </c>
      <c r="J34" s="88">
        <v>0</v>
      </c>
      <c r="K34" s="88">
        <v>0</v>
      </c>
      <c r="L34" s="88">
        <v>0</v>
      </c>
      <c r="M34" s="193">
        <v>0</v>
      </c>
      <c r="N34" s="193" t="s">
        <v>2685</v>
      </c>
      <c r="O34" s="242" t="s">
        <v>2635</v>
      </c>
      <c r="P34" s="36" t="s">
        <v>3076</v>
      </c>
    </row>
    <row r="35" spans="1:16" ht="18" customHeight="1" x14ac:dyDescent="0.25">
      <c r="A35" s="186"/>
      <c r="B35" s="281" t="s">
        <v>2686</v>
      </c>
      <c r="C35" s="282"/>
      <c r="D35" s="282"/>
      <c r="E35" s="282"/>
      <c r="F35" s="282"/>
      <c r="G35" s="282"/>
      <c r="H35" s="283"/>
      <c r="I35" s="23"/>
      <c r="J35" s="29">
        <f>SUM(J36:J44)</f>
        <v>5000</v>
      </c>
      <c r="K35" s="29">
        <f t="shared" ref="K35:L35" si="5">SUM(K36:K44)</f>
        <v>60000</v>
      </c>
      <c r="L35" s="29">
        <f t="shared" si="5"/>
        <v>0</v>
      </c>
      <c r="M35" s="23"/>
      <c r="N35" s="23"/>
      <c r="O35" s="240"/>
      <c r="P35" s="23"/>
    </row>
    <row r="36" spans="1:16" ht="63.75" customHeight="1" x14ac:dyDescent="0.25">
      <c r="A36" s="80">
        <v>1</v>
      </c>
      <c r="B36" s="25" t="s">
        <v>2687</v>
      </c>
      <c r="C36" s="152" t="s">
        <v>6</v>
      </c>
      <c r="D36" s="191" t="s">
        <v>2688</v>
      </c>
      <c r="E36" s="152" t="s">
        <v>2689</v>
      </c>
      <c r="F36" s="152" t="s">
        <v>5</v>
      </c>
      <c r="G36" s="152" t="s">
        <v>3056</v>
      </c>
      <c r="H36" s="152" t="s">
        <v>2690</v>
      </c>
      <c r="I36" s="152" t="s">
        <v>212</v>
      </c>
      <c r="J36" s="88">
        <v>0</v>
      </c>
      <c r="K36" s="88">
        <v>15000</v>
      </c>
      <c r="L36" s="88">
        <v>0</v>
      </c>
      <c r="M36" s="163">
        <v>0.1</v>
      </c>
      <c r="N36" s="193" t="s">
        <v>2685</v>
      </c>
      <c r="O36" s="241" t="s">
        <v>224</v>
      </c>
      <c r="P36" s="36" t="s">
        <v>3076</v>
      </c>
    </row>
    <row r="37" spans="1:16" ht="47.25" customHeight="1" x14ac:dyDescent="0.25">
      <c r="A37" s="80">
        <v>2</v>
      </c>
      <c r="B37" s="25" t="s">
        <v>2691</v>
      </c>
      <c r="C37" s="152" t="s">
        <v>6</v>
      </c>
      <c r="D37" s="191" t="s">
        <v>2692</v>
      </c>
      <c r="E37" s="152" t="s">
        <v>362</v>
      </c>
      <c r="F37" s="263" t="s">
        <v>9</v>
      </c>
      <c r="G37" s="152" t="s">
        <v>3056</v>
      </c>
      <c r="H37" s="152" t="s">
        <v>2693</v>
      </c>
      <c r="I37" s="152" t="s">
        <v>212</v>
      </c>
      <c r="J37" s="88">
        <v>1000</v>
      </c>
      <c r="K37" s="88">
        <v>0</v>
      </c>
      <c r="L37" s="88">
        <v>0</v>
      </c>
      <c r="M37" s="163">
        <v>0.1</v>
      </c>
      <c r="N37" s="193" t="s">
        <v>2685</v>
      </c>
      <c r="O37" s="241" t="s">
        <v>223</v>
      </c>
      <c r="P37" s="36" t="s">
        <v>3076</v>
      </c>
    </row>
    <row r="38" spans="1:16" ht="52.5" customHeight="1" x14ac:dyDescent="0.25">
      <c r="A38" s="80">
        <v>3</v>
      </c>
      <c r="B38" s="25" t="s">
        <v>2694</v>
      </c>
      <c r="C38" s="152" t="s">
        <v>6</v>
      </c>
      <c r="D38" s="191" t="s">
        <v>2695</v>
      </c>
      <c r="E38" s="152" t="s">
        <v>670</v>
      </c>
      <c r="F38" s="263" t="s">
        <v>9</v>
      </c>
      <c r="G38" s="152" t="s">
        <v>3056</v>
      </c>
      <c r="H38" s="152" t="s">
        <v>2696</v>
      </c>
      <c r="I38" s="152" t="s">
        <v>212</v>
      </c>
      <c r="J38" s="88">
        <v>1000</v>
      </c>
      <c r="K38" s="88">
        <v>0</v>
      </c>
      <c r="L38" s="88">
        <v>0</v>
      </c>
      <c r="M38" s="163">
        <v>0.1</v>
      </c>
      <c r="N38" s="193" t="s">
        <v>2685</v>
      </c>
      <c r="O38" s="241" t="s">
        <v>223</v>
      </c>
      <c r="P38" s="36" t="s">
        <v>3076</v>
      </c>
    </row>
    <row r="39" spans="1:16" ht="46.5" customHeight="1" x14ac:dyDescent="0.25">
      <c r="A39" s="80">
        <v>4</v>
      </c>
      <c r="B39" s="25" t="s">
        <v>2697</v>
      </c>
      <c r="C39" s="152" t="s">
        <v>6</v>
      </c>
      <c r="D39" s="191" t="s">
        <v>2698</v>
      </c>
      <c r="E39" s="152" t="s">
        <v>8</v>
      </c>
      <c r="F39" s="263" t="s">
        <v>9</v>
      </c>
      <c r="G39" s="152" t="s">
        <v>3056</v>
      </c>
      <c r="H39" s="152" t="s">
        <v>2699</v>
      </c>
      <c r="I39" s="152" t="s">
        <v>212</v>
      </c>
      <c r="J39" s="88">
        <v>1000</v>
      </c>
      <c r="K39" s="88">
        <v>0</v>
      </c>
      <c r="L39" s="88">
        <v>0</v>
      </c>
      <c r="M39" s="163">
        <v>0.1</v>
      </c>
      <c r="N39" s="193" t="s">
        <v>2685</v>
      </c>
      <c r="O39" s="241" t="s">
        <v>223</v>
      </c>
      <c r="P39" s="36" t="s">
        <v>3076</v>
      </c>
    </row>
    <row r="40" spans="1:16" ht="52.5" customHeight="1" x14ac:dyDescent="0.25">
      <c r="A40" s="80">
        <v>5</v>
      </c>
      <c r="B40" s="25" t="s">
        <v>2700</v>
      </c>
      <c r="C40" s="152" t="s">
        <v>6</v>
      </c>
      <c r="D40" s="191" t="s">
        <v>2701</v>
      </c>
      <c r="E40" s="152" t="s">
        <v>1891</v>
      </c>
      <c r="F40" s="152" t="s">
        <v>5</v>
      </c>
      <c r="G40" s="152" t="s">
        <v>3056</v>
      </c>
      <c r="H40" s="152" t="s">
        <v>2696</v>
      </c>
      <c r="I40" s="152" t="s">
        <v>213</v>
      </c>
      <c r="J40" s="88">
        <v>0</v>
      </c>
      <c r="K40" s="88">
        <v>15000</v>
      </c>
      <c r="L40" s="88">
        <v>0</v>
      </c>
      <c r="M40" s="163">
        <v>0.1</v>
      </c>
      <c r="N40" s="193" t="s">
        <v>2685</v>
      </c>
      <c r="O40" s="241" t="s">
        <v>223</v>
      </c>
      <c r="P40" s="36" t="s">
        <v>3076</v>
      </c>
    </row>
    <row r="41" spans="1:16" ht="42.75" customHeight="1" x14ac:dyDescent="0.25">
      <c r="A41" s="80">
        <v>6</v>
      </c>
      <c r="B41" s="25" t="s">
        <v>2702</v>
      </c>
      <c r="C41" s="152" t="s">
        <v>6</v>
      </c>
      <c r="D41" s="191" t="s">
        <v>2703</v>
      </c>
      <c r="E41" s="152" t="s">
        <v>670</v>
      </c>
      <c r="F41" s="263" t="s">
        <v>1515</v>
      </c>
      <c r="G41" s="152" t="s">
        <v>3056</v>
      </c>
      <c r="H41" s="152" t="s">
        <v>2699</v>
      </c>
      <c r="I41" s="152" t="s">
        <v>213</v>
      </c>
      <c r="J41" s="88">
        <v>1000</v>
      </c>
      <c r="K41" s="88">
        <v>0</v>
      </c>
      <c r="L41" s="88">
        <v>0</v>
      </c>
      <c r="M41" s="163">
        <v>0.1</v>
      </c>
      <c r="N41" s="193" t="s">
        <v>2685</v>
      </c>
      <c r="O41" s="241" t="s">
        <v>224</v>
      </c>
      <c r="P41" s="36" t="s">
        <v>3076</v>
      </c>
    </row>
    <row r="42" spans="1:16" ht="52.5" customHeight="1" x14ac:dyDescent="0.25">
      <c r="A42" s="80">
        <v>7</v>
      </c>
      <c r="B42" s="25" t="s">
        <v>2704</v>
      </c>
      <c r="C42" s="152" t="s">
        <v>6</v>
      </c>
      <c r="D42" s="191" t="s">
        <v>2705</v>
      </c>
      <c r="E42" s="152" t="s">
        <v>670</v>
      </c>
      <c r="F42" s="263" t="s">
        <v>1515</v>
      </c>
      <c r="G42" s="152" t="s">
        <v>3056</v>
      </c>
      <c r="H42" s="152" t="s">
        <v>2696</v>
      </c>
      <c r="I42" s="152" t="s">
        <v>212</v>
      </c>
      <c r="J42" s="88">
        <v>1000</v>
      </c>
      <c r="K42" s="88">
        <v>0</v>
      </c>
      <c r="L42" s="88">
        <v>0</v>
      </c>
      <c r="M42" s="163">
        <v>0.1</v>
      </c>
      <c r="N42" s="193" t="s">
        <v>2685</v>
      </c>
      <c r="O42" s="241" t="s">
        <v>223</v>
      </c>
      <c r="P42" s="36" t="s">
        <v>3076</v>
      </c>
    </row>
    <row r="43" spans="1:16" ht="43.5" customHeight="1" x14ac:dyDescent="0.25">
      <c r="A43" s="80">
        <v>8</v>
      </c>
      <c r="B43" s="25" t="s">
        <v>2706</v>
      </c>
      <c r="C43" s="152" t="s">
        <v>6</v>
      </c>
      <c r="D43" s="191" t="s">
        <v>2707</v>
      </c>
      <c r="E43" s="152" t="s">
        <v>1577</v>
      </c>
      <c r="F43" s="152" t="s">
        <v>5</v>
      </c>
      <c r="G43" s="152" t="s">
        <v>3056</v>
      </c>
      <c r="H43" s="152" t="s">
        <v>2699</v>
      </c>
      <c r="I43" s="152" t="s">
        <v>213</v>
      </c>
      <c r="J43" s="88">
        <v>0</v>
      </c>
      <c r="K43" s="88">
        <v>15000</v>
      </c>
      <c r="L43" s="88">
        <v>0</v>
      </c>
      <c r="M43" s="163">
        <v>0.1</v>
      </c>
      <c r="N43" s="193" t="s">
        <v>2685</v>
      </c>
      <c r="O43" s="241" t="s">
        <v>223</v>
      </c>
      <c r="P43" s="36" t="s">
        <v>3076</v>
      </c>
    </row>
    <row r="44" spans="1:16" ht="48" customHeight="1" x14ac:dyDescent="0.25">
      <c r="A44" s="80">
        <v>9</v>
      </c>
      <c r="B44" s="25" t="s">
        <v>2708</v>
      </c>
      <c r="C44" s="152" t="s">
        <v>6</v>
      </c>
      <c r="D44" s="191" t="s">
        <v>2709</v>
      </c>
      <c r="E44" s="152" t="s">
        <v>2710</v>
      </c>
      <c r="F44" s="152" t="s">
        <v>5</v>
      </c>
      <c r="G44" s="152" t="s">
        <v>3056</v>
      </c>
      <c r="H44" s="152" t="s">
        <v>2699</v>
      </c>
      <c r="I44" s="152" t="s">
        <v>213</v>
      </c>
      <c r="J44" s="88">
        <v>0</v>
      </c>
      <c r="K44" s="88">
        <v>15000</v>
      </c>
      <c r="L44" s="88">
        <v>0</v>
      </c>
      <c r="M44" s="163">
        <v>0.15</v>
      </c>
      <c r="N44" s="193" t="s">
        <v>2685</v>
      </c>
      <c r="O44" s="241" t="s">
        <v>223</v>
      </c>
      <c r="P44" s="36" t="s">
        <v>3076</v>
      </c>
    </row>
    <row r="45" spans="1:16" ht="19.5" customHeight="1" x14ac:dyDescent="0.25">
      <c r="A45" s="80"/>
      <c r="B45" s="281" t="s">
        <v>2711</v>
      </c>
      <c r="C45" s="282"/>
      <c r="D45" s="282"/>
      <c r="E45" s="282"/>
      <c r="F45" s="282"/>
      <c r="G45" s="282"/>
      <c r="H45" s="283"/>
      <c r="I45" s="23"/>
      <c r="J45" s="29">
        <f>SUM(J46)</f>
        <v>0</v>
      </c>
      <c r="K45" s="29">
        <f t="shared" ref="K45:L45" si="6">SUM(K46)</f>
        <v>15000</v>
      </c>
      <c r="L45" s="29">
        <f t="shared" si="6"/>
        <v>0</v>
      </c>
      <c r="M45" s="23"/>
      <c r="N45" s="23"/>
      <c r="O45" s="240"/>
      <c r="P45" s="23"/>
    </row>
    <row r="46" spans="1:16" ht="63.75" customHeight="1" x14ac:dyDescent="0.25">
      <c r="A46" s="80">
        <v>1</v>
      </c>
      <c r="B46" s="25" t="s">
        <v>2712</v>
      </c>
      <c r="C46" s="152" t="s">
        <v>6</v>
      </c>
      <c r="D46" s="191" t="s">
        <v>2713</v>
      </c>
      <c r="E46" s="152" t="s">
        <v>1518</v>
      </c>
      <c r="F46" s="152" t="s">
        <v>2714</v>
      </c>
      <c r="G46" s="152" t="s">
        <v>1422</v>
      </c>
      <c r="H46" s="152">
        <v>48</v>
      </c>
      <c r="I46" s="152" t="s">
        <v>213</v>
      </c>
      <c r="J46" s="88">
        <v>0</v>
      </c>
      <c r="K46" s="88">
        <v>15000</v>
      </c>
      <c r="L46" s="88">
        <v>0</v>
      </c>
      <c r="M46" s="163">
        <v>0.15</v>
      </c>
      <c r="N46" s="193" t="s">
        <v>2685</v>
      </c>
      <c r="O46" s="241" t="s">
        <v>223</v>
      </c>
      <c r="P46" s="36" t="s">
        <v>3076</v>
      </c>
    </row>
    <row r="47" spans="1:16" ht="17.25" customHeight="1" x14ac:dyDescent="0.25">
      <c r="A47" s="80"/>
      <c r="B47" s="281" t="s">
        <v>2715</v>
      </c>
      <c r="C47" s="282"/>
      <c r="D47" s="282"/>
      <c r="E47" s="282"/>
      <c r="F47" s="282"/>
      <c r="G47" s="282"/>
      <c r="H47" s="283"/>
      <c r="I47" s="23"/>
      <c r="J47" s="29">
        <f>SUM(J48:J55)</f>
        <v>0</v>
      </c>
      <c r="K47" s="29">
        <f t="shared" ref="K47:L47" si="7">SUM(K48:K55)</f>
        <v>0</v>
      </c>
      <c r="L47" s="29">
        <f t="shared" si="7"/>
        <v>80000</v>
      </c>
      <c r="M47" s="23"/>
      <c r="N47" s="23"/>
      <c r="O47" s="240"/>
      <c r="P47" s="23"/>
    </row>
    <row r="48" spans="1:16" ht="40.5" customHeight="1" x14ac:dyDescent="0.25">
      <c r="A48" s="80">
        <v>1</v>
      </c>
      <c r="B48" s="18" t="s">
        <v>2716</v>
      </c>
      <c r="C48" s="17" t="s">
        <v>6</v>
      </c>
      <c r="D48" s="191" t="s">
        <v>2717</v>
      </c>
      <c r="E48" s="17" t="s">
        <v>2718</v>
      </c>
      <c r="F48" s="17" t="s">
        <v>7</v>
      </c>
      <c r="G48" s="17" t="s">
        <v>3057</v>
      </c>
      <c r="H48" s="152">
        <v>65</v>
      </c>
      <c r="I48" s="152" t="s">
        <v>191</v>
      </c>
      <c r="J48" s="88">
        <v>0</v>
      </c>
      <c r="K48" s="88">
        <v>0</v>
      </c>
      <c r="L48" s="88">
        <v>10000</v>
      </c>
      <c r="M48" s="163" t="s">
        <v>2719</v>
      </c>
      <c r="N48" s="193" t="s">
        <v>2685</v>
      </c>
      <c r="O48" s="241" t="s">
        <v>3099</v>
      </c>
      <c r="P48" s="36" t="s">
        <v>3076</v>
      </c>
    </row>
    <row r="49" spans="1:16" ht="55.5" customHeight="1" x14ac:dyDescent="0.25">
      <c r="A49" s="80">
        <v>2</v>
      </c>
      <c r="B49" s="18" t="s">
        <v>2720</v>
      </c>
      <c r="C49" s="17" t="s">
        <v>6</v>
      </c>
      <c r="D49" s="135" t="s">
        <v>2721</v>
      </c>
      <c r="E49" s="17" t="s">
        <v>2722</v>
      </c>
      <c r="F49" s="17" t="s">
        <v>7</v>
      </c>
      <c r="G49" s="17" t="s">
        <v>3057</v>
      </c>
      <c r="H49" s="152" t="s">
        <v>2723</v>
      </c>
      <c r="I49" s="152" t="s">
        <v>212</v>
      </c>
      <c r="J49" s="88">
        <v>0</v>
      </c>
      <c r="K49" s="88">
        <v>0</v>
      </c>
      <c r="L49" s="88">
        <v>10000</v>
      </c>
      <c r="M49" s="163" t="s">
        <v>2719</v>
      </c>
      <c r="N49" s="152">
        <v>2023</v>
      </c>
      <c r="O49" s="241" t="s">
        <v>3099</v>
      </c>
      <c r="P49" s="36" t="s">
        <v>3076</v>
      </c>
    </row>
    <row r="50" spans="1:16" ht="52.5" customHeight="1" x14ac:dyDescent="0.25">
      <c r="A50" s="80">
        <v>3</v>
      </c>
      <c r="B50" s="18" t="s">
        <v>2724</v>
      </c>
      <c r="C50" s="17" t="s">
        <v>4</v>
      </c>
      <c r="D50" s="135" t="s">
        <v>2725</v>
      </c>
      <c r="E50" s="17" t="s">
        <v>8</v>
      </c>
      <c r="F50" s="17" t="s">
        <v>7</v>
      </c>
      <c r="G50" s="17" t="s">
        <v>3058</v>
      </c>
      <c r="H50" s="152" t="s">
        <v>2726</v>
      </c>
      <c r="I50" s="152" t="s">
        <v>212</v>
      </c>
      <c r="J50" s="88">
        <v>0</v>
      </c>
      <c r="K50" s="88">
        <v>0</v>
      </c>
      <c r="L50" s="88">
        <v>10000</v>
      </c>
      <c r="M50" s="193" t="s">
        <v>2727</v>
      </c>
      <c r="N50" s="193">
        <v>2022</v>
      </c>
      <c r="O50" s="241" t="s">
        <v>3099</v>
      </c>
      <c r="P50" s="36" t="s">
        <v>3076</v>
      </c>
    </row>
    <row r="51" spans="1:16" ht="40.5" customHeight="1" x14ac:dyDescent="0.25">
      <c r="A51" s="80">
        <v>4</v>
      </c>
      <c r="B51" s="18" t="s">
        <v>2728</v>
      </c>
      <c r="C51" s="17" t="s">
        <v>6</v>
      </c>
      <c r="D51" s="135" t="s">
        <v>2729</v>
      </c>
      <c r="E51" s="17" t="s">
        <v>413</v>
      </c>
      <c r="F51" s="17" t="s">
        <v>7</v>
      </c>
      <c r="G51" s="17" t="s">
        <v>3057</v>
      </c>
      <c r="H51" s="152" t="s">
        <v>2730</v>
      </c>
      <c r="I51" s="152" t="s">
        <v>212</v>
      </c>
      <c r="J51" s="88">
        <v>0</v>
      </c>
      <c r="K51" s="88">
        <v>0</v>
      </c>
      <c r="L51" s="88">
        <v>10000</v>
      </c>
      <c r="M51" s="163" t="s">
        <v>2731</v>
      </c>
      <c r="N51" s="152">
        <v>2022</v>
      </c>
      <c r="O51" s="241" t="s">
        <v>3099</v>
      </c>
      <c r="P51" s="36" t="s">
        <v>3076</v>
      </c>
    </row>
    <row r="52" spans="1:16" ht="69.75" customHeight="1" x14ac:dyDescent="0.25">
      <c r="A52" s="80">
        <v>5</v>
      </c>
      <c r="B52" s="18" t="s">
        <v>2732</v>
      </c>
      <c r="C52" s="17" t="s">
        <v>6</v>
      </c>
      <c r="D52" s="135" t="s">
        <v>2733</v>
      </c>
      <c r="E52" s="17" t="s">
        <v>2658</v>
      </c>
      <c r="F52" s="17" t="s">
        <v>7</v>
      </c>
      <c r="G52" s="17" t="s">
        <v>3057</v>
      </c>
      <c r="H52" s="152" t="s">
        <v>2734</v>
      </c>
      <c r="I52" s="152" t="s">
        <v>212</v>
      </c>
      <c r="J52" s="88">
        <v>0</v>
      </c>
      <c r="K52" s="88">
        <v>0</v>
      </c>
      <c r="L52" s="88">
        <v>10000</v>
      </c>
      <c r="M52" s="163" t="s">
        <v>2731</v>
      </c>
      <c r="N52" s="193">
        <v>2022</v>
      </c>
      <c r="O52" s="241" t="s">
        <v>3099</v>
      </c>
      <c r="P52" s="36" t="s">
        <v>3076</v>
      </c>
    </row>
    <row r="53" spans="1:16" ht="63.75" customHeight="1" x14ac:dyDescent="0.25">
      <c r="A53" s="80">
        <v>6</v>
      </c>
      <c r="B53" s="18" t="s">
        <v>2735</v>
      </c>
      <c r="C53" s="17" t="s">
        <v>6</v>
      </c>
      <c r="D53" s="135" t="s">
        <v>2736</v>
      </c>
      <c r="E53" s="17" t="s">
        <v>2737</v>
      </c>
      <c r="F53" s="17" t="s">
        <v>7</v>
      </c>
      <c r="G53" s="17" t="s">
        <v>3057</v>
      </c>
      <c r="H53" s="193">
        <v>15000</v>
      </c>
      <c r="I53" s="146"/>
      <c r="J53" s="88">
        <v>0</v>
      </c>
      <c r="K53" s="88">
        <v>0</v>
      </c>
      <c r="L53" s="88">
        <v>10000</v>
      </c>
      <c r="M53" s="163" t="s">
        <v>2731</v>
      </c>
      <c r="N53" s="152">
        <v>2023</v>
      </c>
      <c r="O53" s="241" t="s">
        <v>3099</v>
      </c>
      <c r="P53" s="36" t="s">
        <v>3076</v>
      </c>
    </row>
    <row r="54" spans="1:16" ht="54" customHeight="1" x14ac:dyDescent="0.25">
      <c r="A54" s="80">
        <v>7</v>
      </c>
      <c r="B54" s="18" t="s">
        <v>2738</v>
      </c>
      <c r="C54" s="17" t="s">
        <v>6</v>
      </c>
      <c r="D54" s="135" t="s">
        <v>2739</v>
      </c>
      <c r="E54" s="17" t="s">
        <v>2466</v>
      </c>
      <c r="F54" s="17" t="s">
        <v>7</v>
      </c>
      <c r="G54" s="17" t="s">
        <v>3057</v>
      </c>
      <c r="H54" s="193">
        <v>5000</v>
      </c>
      <c r="I54" s="146"/>
      <c r="J54" s="88">
        <v>0</v>
      </c>
      <c r="K54" s="88">
        <v>0</v>
      </c>
      <c r="L54" s="88">
        <v>10000</v>
      </c>
      <c r="M54" s="163" t="s">
        <v>2731</v>
      </c>
      <c r="N54" s="152">
        <v>2022</v>
      </c>
      <c r="O54" s="241" t="s">
        <v>3099</v>
      </c>
      <c r="P54" s="36" t="s">
        <v>3076</v>
      </c>
    </row>
    <row r="55" spans="1:16" ht="53.25" customHeight="1" x14ac:dyDescent="0.25">
      <c r="A55" s="80">
        <v>8</v>
      </c>
      <c r="B55" s="18" t="s">
        <v>2740</v>
      </c>
      <c r="C55" s="17" t="s">
        <v>6</v>
      </c>
      <c r="D55" s="135" t="s">
        <v>2741</v>
      </c>
      <c r="E55" s="17" t="s">
        <v>413</v>
      </c>
      <c r="F55" s="17" t="s">
        <v>2742</v>
      </c>
      <c r="G55" s="17" t="s">
        <v>3057</v>
      </c>
      <c r="H55" s="193">
        <v>17000</v>
      </c>
      <c r="I55" s="146"/>
      <c r="J55" s="88">
        <v>0</v>
      </c>
      <c r="K55" s="88">
        <v>0</v>
      </c>
      <c r="L55" s="88">
        <v>10000</v>
      </c>
      <c r="M55" s="163" t="s">
        <v>2731</v>
      </c>
      <c r="N55" s="152">
        <v>2023</v>
      </c>
      <c r="O55" s="241" t="s">
        <v>3099</v>
      </c>
      <c r="P55" s="36" t="s">
        <v>3076</v>
      </c>
    </row>
    <row r="56" spans="1:16" ht="20.25" customHeight="1" x14ac:dyDescent="0.25">
      <c r="A56" s="186"/>
      <c r="B56" s="281" t="s">
        <v>2926</v>
      </c>
      <c r="C56" s="282"/>
      <c r="D56" s="282"/>
      <c r="E56" s="282"/>
      <c r="F56" s="282"/>
      <c r="G56" s="282"/>
      <c r="H56" s="283"/>
      <c r="I56" s="23"/>
      <c r="J56" s="29">
        <f>SUM(J57:J66)</f>
        <v>2000</v>
      </c>
      <c r="K56" s="29">
        <f>SUM(K57:K66)</f>
        <v>183000</v>
      </c>
      <c r="L56" s="29">
        <f>SUM(L57:L66)</f>
        <v>68000</v>
      </c>
      <c r="M56" s="23"/>
      <c r="N56" s="23"/>
      <c r="O56" s="240"/>
      <c r="P56" s="23"/>
    </row>
    <row r="57" spans="1:16" ht="40.5" x14ac:dyDescent="0.25">
      <c r="A57" s="187">
        <v>1</v>
      </c>
      <c r="B57" s="57" t="s">
        <v>3092</v>
      </c>
      <c r="C57" s="188" t="s">
        <v>6</v>
      </c>
      <c r="D57" s="195" t="s">
        <v>2955</v>
      </c>
      <c r="E57" s="115" t="s">
        <v>27</v>
      </c>
      <c r="F57" s="188" t="s">
        <v>5</v>
      </c>
      <c r="G57" s="152" t="s">
        <v>3056</v>
      </c>
      <c r="H57" s="115">
        <v>150</v>
      </c>
      <c r="I57" s="152" t="s">
        <v>213</v>
      </c>
      <c r="J57" s="88">
        <v>0</v>
      </c>
      <c r="K57" s="88">
        <v>15000</v>
      </c>
      <c r="L57" s="88">
        <v>0</v>
      </c>
      <c r="M57" s="27">
        <v>0.2</v>
      </c>
      <c r="N57" s="115" t="s">
        <v>154</v>
      </c>
      <c r="O57" s="241" t="s">
        <v>223</v>
      </c>
      <c r="P57" s="36" t="s">
        <v>3076</v>
      </c>
    </row>
    <row r="58" spans="1:16" ht="40.5" x14ac:dyDescent="0.25">
      <c r="A58" s="187">
        <v>2</v>
      </c>
      <c r="B58" s="18" t="s">
        <v>2960</v>
      </c>
      <c r="C58" s="188" t="s">
        <v>6</v>
      </c>
      <c r="D58" s="195" t="s">
        <v>2961</v>
      </c>
      <c r="E58" s="17" t="s">
        <v>25</v>
      </c>
      <c r="F58" s="188" t="s">
        <v>7</v>
      </c>
      <c r="G58" s="152" t="s">
        <v>3056</v>
      </c>
      <c r="H58" s="115">
        <v>400</v>
      </c>
      <c r="I58" s="115" t="s">
        <v>191</v>
      </c>
      <c r="J58" s="88">
        <v>0</v>
      </c>
      <c r="K58" s="88">
        <v>15000</v>
      </c>
      <c r="L58" s="88">
        <v>0</v>
      </c>
      <c r="M58" s="189">
        <v>0.25</v>
      </c>
      <c r="N58" s="115" t="s">
        <v>154</v>
      </c>
      <c r="O58" s="241" t="s">
        <v>223</v>
      </c>
      <c r="P58" s="36" t="s">
        <v>3076</v>
      </c>
    </row>
    <row r="59" spans="1:16" ht="24" customHeight="1" x14ac:dyDescent="0.25">
      <c r="A59" s="80"/>
      <c r="B59" s="275" t="s">
        <v>2743</v>
      </c>
      <c r="C59" s="276"/>
      <c r="D59" s="276"/>
      <c r="E59" s="276"/>
      <c r="F59" s="276"/>
      <c r="G59" s="276"/>
      <c r="H59" s="277"/>
      <c r="I59" s="176"/>
      <c r="J59" s="177">
        <f>SUM(J60:J67)</f>
        <v>1000</v>
      </c>
      <c r="K59" s="177">
        <f t="shared" ref="K59:L59" si="8">SUM(K60:K67)</f>
        <v>85000</v>
      </c>
      <c r="L59" s="177">
        <f t="shared" si="8"/>
        <v>34000</v>
      </c>
      <c r="M59" s="176"/>
      <c r="N59" s="176"/>
      <c r="O59" s="239"/>
      <c r="P59" s="176"/>
    </row>
    <row r="60" spans="1:16" ht="41.25" customHeight="1" x14ac:dyDescent="0.25">
      <c r="A60" s="80">
        <v>1</v>
      </c>
      <c r="B60" s="25" t="s">
        <v>2744</v>
      </c>
      <c r="C60" s="152" t="s">
        <v>6</v>
      </c>
      <c r="D60" s="191" t="s">
        <v>2745</v>
      </c>
      <c r="E60" s="152" t="s">
        <v>362</v>
      </c>
      <c r="F60" s="263" t="s">
        <v>9</v>
      </c>
      <c r="G60" s="152" t="s">
        <v>3056</v>
      </c>
      <c r="H60" s="152">
        <v>10</v>
      </c>
      <c r="I60" s="152" t="s">
        <v>212</v>
      </c>
      <c r="J60" s="88">
        <v>1000</v>
      </c>
      <c r="K60" s="88">
        <v>0</v>
      </c>
      <c r="L60" s="88">
        <v>0</v>
      </c>
      <c r="M60" s="163">
        <v>0.3</v>
      </c>
      <c r="N60" s="193" t="s">
        <v>154</v>
      </c>
      <c r="O60" s="241" t="s">
        <v>223</v>
      </c>
      <c r="P60" s="36" t="s">
        <v>3076</v>
      </c>
    </row>
    <row r="61" spans="1:16" ht="47.25" customHeight="1" x14ac:dyDescent="0.25">
      <c r="A61" s="80">
        <v>2</v>
      </c>
      <c r="B61" s="25" t="s">
        <v>2746</v>
      </c>
      <c r="C61" s="152" t="s">
        <v>6</v>
      </c>
      <c r="D61" s="191" t="s">
        <v>2747</v>
      </c>
      <c r="E61" s="152" t="s">
        <v>2689</v>
      </c>
      <c r="F61" s="152" t="s">
        <v>5</v>
      </c>
      <c r="G61" s="152" t="s">
        <v>3056</v>
      </c>
      <c r="H61" s="152">
        <v>30</v>
      </c>
      <c r="I61" s="152" t="s">
        <v>213</v>
      </c>
      <c r="J61" s="88">
        <v>0</v>
      </c>
      <c r="K61" s="88">
        <v>17000</v>
      </c>
      <c r="L61" s="88">
        <v>0</v>
      </c>
      <c r="M61" s="163">
        <v>0.3</v>
      </c>
      <c r="N61" s="193" t="s">
        <v>154</v>
      </c>
      <c r="O61" s="241" t="s">
        <v>223</v>
      </c>
      <c r="P61" s="36" t="s">
        <v>3076</v>
      </c>
    </row>
    <row r="62" spans="1:16" ht="53.25" customHeight="1" x14ac:dyDescent="0.25">
      <c r="A62" s="80">
        <v>3</v>
      </c>
      <c r="B62" s="25" t="s">
        <v>2748</v>
      </c>
      <c r="C62" s="152" t="s">
        <v>6</v>
      </c>
      <c r="D62" s="191" t="s">
        <v>2749</v>
      </c>
      <c r="E62" s="152" t="s">
        <v>624</v>
      </c>
      <c r="F62" s="152" t="s">
        <v>5</v>
      </c>
      <c r="G62" s="152" t="s">
        <v>3056</v>
      </c>
      <c r="H62" s="152">
        <v>10</v>
      </c>
      <c r="I62" s="152" t="s">
        <v>213</v>
      </c>
      <c r="J62" s="88">
        <v>0</v>
      </c>
      <c r="K62" s="88">
        <v>17000</v>
      </c>
      <c r="L62" s="88">
        <v>0</v>
      </c>
      <c r="M62" s="163">
        <v>0.3</v>
      </c>
      <c r="N62" s="193" t="s">
        <v>154</v>
      </c>
      <c r="O62" s="241" t="s">
        <v>223</v>
      </c>
      <c r="P62" s="36" t="s">
        <v>3076</v>
      </c>
    </row>
    <row r="63" spans="1:16" ht="48.75" customHeight="1" x14ac:dyDescent="0.25">
      <c r="A63" s="80">
        <v>4</v>
      </c>
      <c r="B63" s="18" t="s">
        <v>2750</v>
      </c>
      <c r="C63" s="17" t="s">
        <v>4</v>
      </c>
      <c r="D63" s="135" t="s">
        <v>2751</v>
      </c>
      <c r="E63" s="17" t="s">
        <v>1684</v>
      </c>
      <c r="F63" s="17" t="s">
        <v>7</v>
      </c>
      <c r="G63" s="152" t="s">
        <v>3056</v>
      </c>
      <c r="H63" s="152">
        <v>2100</v>
      </c>
      <c r="I63" s="152" t="s">
        <v>213</v>
      </c>
      <c r="J63" s="88">
        <v>0</v>
      </c>
      <c r="K63" s="88">
        <v>0</v>
      </c>
      <c r="L63" s="88">
        <v>17000</v>
      </c>
      <c r="M63" s="163">
        <v>0.05</v>
      </c>
      <c r="N63" s="193" t="s">
        <v>2752</v>
      </c>
      <c r="O63" s="241" t="s">
        <v>3099</v>
      </c>
      <c r="P63" s="36" t="s">
        <v>3076</v>
      </c>
    </row>
    <row r="64" spans="1:16" ht="49.5" customHeight="1" x14ac:dyDescent="0.25">
      <c r="A64" s="80">
        <v>5</v>
      </c>
      <c r="B64" s="18" t="s">
        <v>2753</v>
      </c>
      <c r="C64" s="17" t="s">
        <v>4</v>
      </c>
      <c r="D64" s="135" t="s">
        <v>2754</v>
      </c>
      <c r="E64" s="17" t="s">
        <v>2755</v>
      </c>
      <c r="F64" s="17" t="s">
        <v>7</v>
      </c>
      <c r="G64" s="152" t="s">
        <v>3056</v>
      </c>
      <c r="H64" s="152">
        <v>47000</v>
      </c>
      <c r="I64" s="152" t="s">
        <v>212</v>
      </c>
      <c r="J64" s="88">
        <v>0</v>
      </c>
      <c r="K64" s="88">
        <v>0</v>
      </c>
      <c r="L64" s="88">
        <v>17000</v>
      </c>
      <c r="M64" s="163">
        <v>0.05</v>
      </c>
      <c r="N64" s="193">
        <v>2018</v>
      </c>
      <c r="O64" s="241" t="s">
        <v>3099</v>
      </c>
      <c r="P64" s="36" t="s">
        <v>3076</v>
      </c>
    </row>
    <row r="65" spans="1:16" ht="48.75" customHeight="1" x14ac:dyDescent="0.25">
      <c r="A65" s="80">
        <v>6</v>
      </c>
      <c r="B65" s="25" t="s">
        <v>2756</v>
      </c>
      <c r="C65" s="152" t="s">
        <v>2757</v>
      </c>
      <c r="D65" s="191" t="s">
        <v>2758</v>
      </c>
      <c r="E65" s="152" t="s">
        <v>492</v>
      </c>
      <c r="F65" s="152" t="s">
        <v>5</v>
      </c>
      <c r="G65" s="152" t="s">
        <v>3056</v>
      </c>
      <c r="H65" s="152">
        <v>20</v>
      </c>
      <c r="I65" s="152" t="s">
        <v>213</v>
      </c>
      <c r="J65" s="88">
        <v>0</v>
      </c>
      <c r="K65" s="88">
        <v>17000</v>
      </c>
      <c r="L65" s="88">
        <v>0</v>
      </c>
      <c r="M65" s="17" t="s">
        <v>2759</v>
      </c>
      <c r="N65" s="196" t="s">
        <v>154</v>
      </c>
      <c r="O65" s="241" t="s">
        <v>224</v>
      </c>
      <c r="P65" s="36" t="s">
        <v>3076</v>
      </c>
    </row>
    <row r="66" spans="1:16" ht="40.5" customHeight="1" x14ac:dyDescent="0.25">
      <c r="A66" s="80">
        <v>7</v>
      </c>
      <c r="B66" s="25" t="s">
        <v>2760</v>
      </c>
      <c r="C66" s="152" t="s">
        <v>4</v>
      </c>
      <c r="D66" s="191" t="s">
        <v>2761</v>
      </c>
      <c r="E66" s="152" t="s">
        <v>2762</v>
      </c>
      <c r="F66" s="152" t="s">
        <v>5</v>
      </c>
      <c r="G66" s="152" t="s">
        <v>3056</v>
      </c>
      <c r="H66" s="152">
        <v>150</v>
      </c>
      <c r="I66" s="152" t="s">
        <v>213</v>
      </c>
      <c r="J66" s="88">
        <v>0</v>
      </c>
      <c r="K66" s="88">
        <v>17000</v>
      </c>
      <c r="L66" s="88">
        <v>0</v>
      </c>
      <c r="M66" s="17" t="s">
        <v>2759</v>
      </c>
      <c r="N66" s="196" t="s">
        <v>154</v>
      </c>
      <c r="O66" s="241" t="s">
        <v>223</v>
      </c>
      <c r="P66" s="36" t="s">
        <v>3076</v>
      </c>
    </row>
    <row r="67" spans="1:16" ht="49.5" customHeight="1" x14ac:dyDescent="0.25">
      <c r="A67" s="80">
        <v>8</v>
      </c>
      <c r="B67" s="25" t="s">
        <v>2763</v>
      </c>
      <c r="C67" s="152" t="s">
        <v>4</v>
      </c>
      <c r="D67" s="191" t="s">
        <v>2764</v>
      </c>
      <c r="E67" s="152" t="s">
        <v>2762</v>
      </c>
      <c r="F67" s="152" t="s">
        <v>5</v>
      </c>
      <c r="G67" s="152" t="s">
        <v>3056</v>
      </c>
      <c r="H67" s="152">
        <v>50</v>
      </c>
      <c r="I67" s="152" t="s">
        <v>213</v>
      </c>
      <c r="J67" s="88">
        <v>0</v>
      </c>
      <c r="K67" s="88">
        <v>17000</v>
      </c>
      <c r="L67" s="88">
        <v>0</v>
      </c>
      <c r="M67" s="17" t="s">
        <v>2759</v>
      </c>
      <c r="N67" s="17" t="s">
        <v>154</v>
      </c>
      <c r="O67" s="241" t="s">
        <v>223</v>
      </c>
      <c r="P67" s="36" t="s">
        <v>3076</v>
      </c>
    </row>
    <row r="68" spans="1:16" ht="20.25" customHeight="1" x14ac:dyDescent="0.25">
      <c r="A68" s="80"/>
      <c r="B68" s="275" t="s">
        <v>2765</v>
      </c>
      <c r="C68" s="276"/>
      <c r="D68" s="276"/>
      <c r="E68" s="276"/>
      <c r="F68" s="276"/>
      <c r="G68" s="276"/>
      <c r="H68" s="277"/>
      <c r="I68" s="176"/>
      <c r="J68" s="177">
        <f>SUM(J69+J82+J123)</f>
        <v>366000</v>
      </c>
      <c r="K68" s="177">
        <f t="shared" ref="K68:L68" si="9">SUM(K69+K82+K123)</f>
        <v>480000</v>
      </c>
      <c r="L68" s="177">
        <f t="shared" si="9"/>
        <v>40000</v>
      </c>
      <c r="M68" s="176"/>
      <c r="N68" s="176"/>
      <c r="O68" s="239"/>
      <c r="P68" s="176"/>
    </row>
    <row r="69" spans="1:16" ht="18" customHeight="1" x14ac:dyDescent="0.25">
      <c r="A69" s="186"/>
      <c r="B69" s="281" t="s">
        <v>2686</v>
      </c>
      <c r="C69" s="282"/>
      <c r="D69" s="282"/>
      <c r="E69" s="282"/>
      <c r="F69" s="282"/>
      <c r="G69" s="282"/>
      <c r="H69" s="283"/>
      <c r="I69" s="23"/>
      <c r="J69" s="29">
        <f>SUM(J70:J81)</f>
        <v>46000</v>
      </c>
      <c r="K69" s="29">
        <f t="shared" ref="K69:L69" si="10">SUM(K70:K81)</f>
        <v>60000</v>
      </c>
      <c r="L69" s="29">
        <f t="shared" si="10"/>
        <v>40000</v>
      </c>
      <c r="M69" s="23"/>
      <c r="N69" s="23"/>
      <c r="O69" s="240"/>
      <c r="P69" s="23"/>
    </row>
    <row r="70" spans="1:16" ht="45" customHeight="1" x14ac:dyDescent="0.25">
      <c r="A70" s="80">
        <v>1</v>
      </c>
      <c r="B70" s="25" t="s">
        <v>2766</v>
      </c>
      <c r="C70" s="152" t="s">
        <v>4</v>
      </c>
      <c r="D70" s="191" t="s">
        <v>2767</v>
      </c>
      <c r="E70" s="152" t="s">
        <v>2768</v>
      </c>
      <c r="F70" s="152" t="s">
        <v>5</v>
      </c>
      <c r="G70" s="152" t="s">
        <v>3056</v>
      </c>
      <c r="H70" s="152" t="s">
        <v>2769</v>
      </c>
      <c r="I70" s="152" t="s">
        <v>191</v>
      </c>
      <c r="J70" s="88">
        <v>0</v>
      </c>
      <c r="K70" s="88">
        <v>15000</v>
      </c>
      <c r="L70" s="88">
        <v>0</v>
      </c>
      <c r="M70" s="163">
        <v>0.1</v>
      </c>
      <c r="N70" s="17" t="s">
        <v>154</v>
      </c>
      <c r="O70" s="241" t="s">
        <v>223</v>
      </c>
      <c r="P70" s="36" t="s">
        <v>3076</v>
      </c>
    </row>
    <row r="71" spans="1:16" ht="36.75" customHeight="1" x14ac:dyDescent="0.25">
      <c r="A71" s="80">
        <v>2</v>
      </c>
      <c r="B71" s="25" t="s">
        <v>2770</v>
      </c>
      <c r="C71" s="152" t="s">
        <v>4</v>
      </c>
      <c r="D71" s="191" t="s">
        <v>2771</v>
      </c>
      <c r="E71" s="152" t="s">
        <v>2338</v>
      </c>
      <c r="F71" s="152" t="s">
        <v>5</v>
      </c>
      <c r="G71" s="152" t="s">
        <v>3056</v>
      </c>
      <c r="H71" s="152" t="s">
        <v>2772</v>
      </c>
      <c r="I71" s="152" t="s">
        <v>212</v>
      </c>
      <c r="J71" s="88">
        <v>0</v>
      </c>
      <c r="K71" s="88">
        <v>15000</v>
      </c>
      <c r="L71" s="88">
        <v>0</v>
      </c>
      <c r="M71" s="163">
        <v>0.1</v>
      </c>
      <c r="N71" s="17" t="s">
        <v>154</v>
      </c>
      <c r="O71" s="241" t="s">
        <v>223</v>
      </c>
      <c r="P71" s="36" t="s">
        <v>3076</v>
      </c>
    </row>
    <row r="72" spans="1:16" ht="55.5" customHeight="1" x14ac:dyDescent="0.25">
      <c r="A72" s="80">
        <v>3</v>
      </c>
      <c r="B72" s="25" t="s">
        <v>2773</v>
      </c>
      <c r="C72" s="152" t="s">
        <v>6</v>
      </c>
      <c r="D72" s="191" t="s">
        <v>1832</v>
      </c>
      <c r="E72" s="152" t="s">
        <v>413</v>
      </c>
      <c r="F72" s="152" t="s">
        <v>2774</v>
      </c>
      <c r="G72" s="152" t="s">
        <v>3056</v>
      </c>
      <c r="H72" s="152" t="s">
        <v>2696</v>
      </c>
      <c r="I72" s="152" t="s">
        <v>213</v>
      </c>
      <c r="J72" s="88">
        <v>0</v>
      </c>
      <c r="K72" s="88">
        <v>0</v>
      </c>
      <c r="L72" s="88">
        <v>10000</v>
      </c>
      <c r="M72" s="163">
        <v>0.1</v>
      </c>
      <c r="N72" s="152" t="s">
        <v>2775</v>
      </c>
      <c r="O72" s="241" t="s">
        <v>3099</v>
      </c>
      <c r="P72" s="36" t="s">
        <v>3076</v>
      </c>
    </row>
    <row r="73" spans="1:16" ht="48.75" customHeight="1" x14ac:dyDescent="0.25">
      <c r="A73" s="80">
        <v>4</v>
      </c>
      <c r="B73" s="25" t="s">
        <v>2776</v>
      </c>
      <c r="C73" s="152" t="s">
        <v>4</v>
      </c>
      <c r="D73" s="191" t="s">
        <v>2777</v>
      </c>
      <c r="E73" s="152" t="s">
        <v>1577</v>
      </c>
      <c r="F73" s="152" t="s">
        <v>5</v>
      </c>
      <c r="G73" s="152" t="s">
        <v>3056</v>
      </c>
      <c r="H73" s="152" t="s">
        <v>2778</v>
      </c>
      <c r="I73" s="152" t="s">
        <v>212</v>
      </c>
      <c r="J73" s="88">
        <v>0</v>
      </c>
      <c r="K73" s="88">
        <v>15000</v>
      </c>
      <c r="L73" s="88">
        <v>0</v>
      </c>
      <c r="M73" s="163">
        <v>0.1</v>
      </c>
      <c r="N73" s="17" t="s">
        <v>154</v>
      </c>
      <c r="O73" s="241" t="s">
        <v>223</v>
      </c>
      <c r="P73" s="36" t="s">
        <v>3076</v>
      </c>
    </row>
    <row r="74" spans="1:16" ht="49.5" customHeight="1" x14ac:dyDescent="0.25">
      <c r="A74" s="80">
        <v>5</v>
      </c>
      <c r="B74" s="25" t="s">
        <v>2779</v>
      </c>
      <c r="C74" s="152" t="s">
        <v>6</v>
      </c>
      <c r="D74" s="191" t="s">
        <v>1832</v>
      </c>
      <c r="E74" s="152" t="s">
        <v>1891</v>
      </c>
      <c r="F74" s="152" t="s">
        <v>5</v>
      </c>
      <c r="G74" s="152" t="s">
        <v>3056</v>
      </c>
      <c r="H74" s="152" t="s">
        <v>2780</v>
      </c>
      <c r="I74" s="152" t="s">
        <v>213</v>
      </c>
      <c r="J74" s="88">
        <v>15000</v>
      </c>
      <c r="K74" s="88">
        <v>0</v>
      </c>
      <c r="L74" s="88">
        <v>0</v>
      </c>
      <c r="M74" s="163">
        <v>0.1</v>
      </c>
      <c r="N74" s="17" t="s">
        <v>154</v>
      </c>
      <c r="O74" s="241" t="s">
        <v>227</v>
      </c>
      <c r="P74" s="36" t="s">
        <v>3076</v>
      </c>
    </row>
    <row r="75" spans="1:16" ht="46.5" customHeight="1" x14ac:dyDescent="0.25">
      <c r="A75" s="80">
        <v>6</v>
      </c>
      <c r="B75" s="25" t="s">
        <v>2781</v>
      </c>
      <c r="C75" s="152" t="s">
        <v>4</v>
      </c>
      <c r="D75" s="191" t="s">
        <v>2782</v>
      </c>
      <c r="E75" s="152" t="s">
        <v>1684</v>
      </c>
      <c r="F75" s="152" t="s">
        <v>5</v>
      </c>
      <c r="G75" s="152" t="s">
        <v>3056</v>
      </c>
      <c r="H75" s="152" t="s">
        <v>2783</v>
      </c>
      <c r="I75" s="152" t="s">
        <v>212</v>
      </c>
      <c r="J75" s="88">
        <v>15000</v>
      </c>
      <c r="K75" s="88">
        <v>0</v>
      </c>
      <c r="L75" s="88">
        <v>0</v>
      </c>
      <c r="M75" s="163">
        <v>0.1</v>
      </c>
      <c r="N75" s="17" t="s">
        <v>154</v>
      </c>
      <c r="O75" s="241" t="s">
        <v>225</v>
      </c>
      <c r="P75" s="36" t="s">
        <v>3076</v>
      </c>
    </row>
    <row r="76" spans="1:16" ht="45" customHeight="1" x14ac:dyDescent="0.25">
      <c r="A76" s="80">
        <v>7</v>
      </c>
      <c r="B76" s="25" t="s">
        <v>2784</v>
      </c>
      <c r="C76" s="152" t="s">
        <v>6</v>
      </c>
      <c r="D76" s="191" t="s">
        <v>1832</v>
      </c>
      <c r="E76" s="152" t="s">
        <v>1583</v>
      </c>
      <c r="F76" s="152" t="s">
        <v>7</v>
      </c>
      <c r="G76" s="152" t="s">
        <v>3056</v>
      </c>
      <c r="H76" s="152" t="s">
        <v>2785</v>
      </c>
      <c r="I76" s="152" t="s">
        <v>213</v>
      </c>
      <c r="J76" s="88">
        <v>0</v>
      </c>
      <c r="K76" s="88">
        <v>0</v>
      </c>
      <c r="L76" s="88">
        <v>10000</v>
      </c>
      <c r="M76" s="163">
        <v>0.3</v>
      </c>
      <c r="N76" s="17" t="s">
        <v>154</v>
      </c>
      <c r="O76" s="241" t="s">
        <v>3099</v>
      </c>
      <c r="P76" s="36" t="s">
        <v>3076</v>
      </c>
    </row>
    <row r="77" spans="1:16" ht="46.5" customHeight="1" x14ac:dyDescent="0.25">
      <c r="A77" s="80">
        <v>8</v>
      </c>
      <c r="B77" s="25" t="s">
        <v>2786</v>
      </c>
      <c r="C77" s="152" t="s">
        <v>4</v>
      </c>
      <c r="D77" s="191" t="s">
        <v>2787</v>
      </c>
      <c r="E77" s="152" t="s">
        <v>1577</v>
      </c>
      <c r="F77" s="152" t="s">
        <v>5</v>
      </c>
      <c r="G77" s="152" t="s">
        <v>3056</v>
      </c>
      <c r="H77" s="152" t="s">
        <v>2778</v>
      </c>
      <c r="I77" s="152" t="s">
        <v>212</v>
      </c>
      <c r="J77" s="88">
        <v>0</v>
      </c>
      <c r="K77" s="88">
        <v>15000</v>
      </c>
      <c r="L77" s="88">
        <v>0</v>
      </c>
      <c r="M77" s="163">
        <v>0.1</v>
      </c>
      <c r="N77" s="17" t="s">
        <v>154</v>
      </c>
      <c r="O77" s="241" t="s">
        <v>223</v>
      </c>
      <c r="P77" s="36" t="s">
        <v>3076</v>
      </c>
    </row>
    <row r="78" spans="1:16" ht="45.75" customHeight="1" x14ac:dyDescent="0.25">
      <c r="A78" s="80">
        <v>9</v>
      </c>
      <c r="B78" s="25" t="s">
        <v>2788</v>
      </c>
      <c r="C78" s="152" t="s">
        <v>4</v>
      </c>
      <c r="D78" s="191" t="s">
        <v>2789</v>
      </c>
      <c r="E78" s="152" t="s">
        <v>1891</v>
      </c>
      <c r="F78" s="152" t="s">
        <v>5</v>
      </c>
      <c r="G78" s="152" t="s">
        <v>3056</v>
      </c>
      <c r="H78" s="152" t="s">
        <v>2790</v>
      </c>
      <c r="I78" s="152" t="s">
        <v>212</v>
      </c>
      <c r="J78" s="88">
        <v>15000</v>
      </c>
      <c r="K78" s="88">
        <v>0</v>
      </c>
      <c r="L78" s="88">
        <v>0</v>
      </c>
      <c r="M78" s="163">
        <v>0.1</v>
      </c>
      <c r="N78" s="17" t="s">
        <v>154</v>
      </c>
      <c r="O78" s="241" t="s">
        <v>225</v>
      </c>
      <c r="P78" s="36" t="s">
        <v>3076</v>
      </c>
    </row>
    <row r="79" spans="1:16" ht="45" customHeight="1" x14ac:dyDescent="0.25">
      <c r="A79" s="80">
        <v>10</v>
      </c>
      <c r="B79" s="25" t="s">
        <v>2791</v>
      </c>
      <c r="C79" s="152" t="s">
        <v>1682</v>
      </c>
      <c r="D79" s="191" t="s">
        <v>1832</v>
      </c>
      <c r="E79" s="152" t="s">
        <v>2658</v>
      </c>
      <c r="F79" s="152" t="s">
        <v>5</v>
      </c>
      <c r="G79" s="152" t="s">
        <v>3056</v>
      </c>
      <c r="H79" s="152" t="s">
        <v>2780</v>
      </c>
      <c r="I79" s="152" t="s">
        <v>213</v>
      </c>
      <c r="J79" s="88">
        <v>0</v>
      </c>
      <c r="K79" s="88">
        <v>0</v>
      </c>
      <c r="L79" s="88">
        <v>10000</v>
      </c>
      <c r="M79" s="163">
        <v>0.1</v>
      </c>
      <c r="N79" s="17" t="s">
        <v>154</v>
      </c>
      <c r="O79" s="241" t="s">
        <v>223</v>
      </c>
      <c r="P79" s="36" t="s">
        <v>3076</v>
      </c>
    </row>
    <row r="80" spans="1:16" ht="39.75" customHeight="1" x14ac:dyDescent="0.25">
      <c r="A80" s="80">
        <v>11</v>
      </c>
      <c r="B80" s="25" t="s">
        <v>2792</v>
      </c>
      <c r="C80" s="152" t="s">
        <v>4</v>
      </c>
      <c r="D80" s="191" t="s">
        <v>2793</v>
      </c>
      <c r="E80" s="152" t="s">
        <v>1577</v>
      </c>
      <c r="F80" s="152" t="s">
        <v>5</v>
      </c>
      <c r="G80" s="152" t="s">
        <v>3056</v>
      </c>
      <c r="H80" s="152" t="s">
        <v>2794</v>
      </c>
      <c r="I80" s="152" t="s">
        <v>212</v>
      </c>
      <c r="J80" s="88">
        <v>0</v>
      </c>
      <c r="K80" s="88">
        <v>0</v>
      </c>
      <c r="L80" s="88">
        <v>10000</v>
      </c>
      <c r="M80" s="163">
        <v>0.1</v>
      </c>
      <c r="N80" s="17" t="s">
        <v>154</v>
      </c>
      <c r="O80" s="241" t="s">
        <v>224</v>
      </c>
      <c r="P80" s="36" t="s">
        <v>3076</v>
      </c>
    </row>
    <row r="81" spans="1:16" ht="51.75" customHeight="1" x14ac:dyDescent="0.25">
      <c r="A81" s="80">
        <v>12</v>
      </c>
      <c r="B81" s="25" t="s">
        <v>2795</v>
      </c>
      <c r="C81" s="152" t="s">
        <v>6</v>
      </c>
      <c r="D81" s="191" t="s">
        <v>2796</v>
      </c>
      <c r="E81" s="152" t="s">
        <v>17</v>
      </c>
      <c r="F81" s="263" t="s">
        <v>9</v>
      </c>
      <c r="G81" s="152" t="s">
        <v>3056</v>
      </c>
      <c r="H81" s="152" t="s">
        <v>2699</v>
      </c>
      <c r="I81" s="152" t="s">
        <v>213</v>
      </c>
      <c r="J81" s="88">
        <v>1000</v>
      </c>
      <c r="K81" s="88">
        <v>0</v>
      </c>
      <c r="L81" s="88">
        <v>0</v>
      </c>
      <c r="M81" s="163">
        <v>0.1</v>
      </c>
      <c r="N81" s="17" t="s">
        <v>154</v>
      </c>
      <c r="O81" s="241" t="s">
        <v>225</v>
      </c>
      <c r="P81" s="36" t="s">
        <v>3076</v>
      </c>
    </row>
    <row r="82" spans="1:16" ht="19.5" customHeight="1" x14ac:dyDescent="0.25">
      <c r="A82" s="186"/>
      <c r="B82" s="281" t="s">
        <v>2711</v>
      </c>
      <c r="C82" s="282"/>
      <c r="D82" s="282"/>
      <c r="E82" s="282"/>
      <c r="F82" s="282"/>
      <c r="G82" s="282"/>
      <c r="H82" s="283"/>
      <c r="I82" s="23"/>
      <c r="J82" s="29">
        <f>SUM(J83:J122)</f>
        <v>245000</v>
      </c>
      <c r="K82" s="29">
        <f t="shared" ref="K82:L82" si="11">SUM(K83:K122)</f>
        <v>285000</v>
      </c>
      <c r="L82" s="29">
        <f t="shared" si="11"/>
        <v>0</v>
      </c>
      <c r="M82" s="23"/>
      <c r="N82" s="23"/>
      <c r="O82" s="240"/>
      <c r="P82" s="23"/>
    </row>
    <row r="83" spans="1:16" ht="57.75" customHeight="1" x14ac:dyDescent="0.25">
      <c r="A83" s="80">
        <v>1</v>
      </c>
      <c r="B83" s="135" t="s">
        <v>2797</v>
      </c>
      <c r="C83" s="146" t="s">
        <v>6</v>
      </c>
      <c r="D83" s="191" t="s">
        <v>2798</v>
      </c>
      <c r="E83" s="146" t="s">
        <v>492</v>
      </c>
      <c r="F83" s="146" t="s">
        <v>5</v>
      </c>
      <c r="G83" s="146" t="s">
        <v>3056</v>
      </c>
      <c r="H83" s="193">
        <v>110</v>
      </c>
      <c r="I83" s="193" t="s">
        <v>213</v>
      </c>
      <c r="J83" s="88">
        <v>0</v>
      </c>
      <c r="K83" s="88">
        <v>15000</v>
      </c>
      <c r="L83" s="88">
        <v>0</v>
      </c>
      <c r="M83" s="17" t="s">
        <v>2759</v>
      </c>
      <c r="N83" s="17" t="s">
        <v>154</v>
      </c>
      <c r="O83" s="241" t="s">
        <v>223</v>
      </c>
      <c r="P83" s="36" t="s">
        <v>3076</v>
      </c>
    </row>
    <row r="84" spans="1:16" ht="51" customHeight="1" x14ac:dyDescent="0.25">
      <c r="A84" s="80">
        <v>2</v>
      </c>
      <c r="B84" s="135" t="s">
        <v>2799</v>
      </c>
      <c r="C84" s="146" t="s">
        <v>6</v>
      </c>
      <c r="D84" s="191" t="s">
        <v>2798</v>
      </c>
      <c r="E84" s="146" t="s">
        <v>492</v>
      </c>
      <c r="F84" s="146" t="s">
        <v>5</v>
      </c>
      <c r="G84" s="146" t="s">
        <v>3056</v>
      </c>
      <c r="H84" s="193">
        <v>172</v>
      </c>
      <c r="I84" s="193" t="s">
        <v>213</v>
      </c>
      <c r="J84" s="88">
        <v>0</v>
      </c>
      <c r="K84" s="88">
        <v>15000</v>
      </c>
      <c r="L84" s="88">
        <v>0</v>
      </c>
      <c r="M84" s="17" t="s">
        <v>2759</v>
      </c>
      <c r="N84" s="17" t="s">
        <v>154</v>
      </c>
      <c r="O84" s="241" t="s">
        <v>224</v>
      </c>
      <c r="P84" s="36" t="s">
        <v>3076</v>
      </c>
    </row>
    <row r="85" spans="1:16" ht="50.25" customHeight="1" x14ac:dyDescent="0.25">
      <c r="A85" s="80">
        <v>3</v>
      </c>
      <c r="B85" s="135" t="s">
        <v>2800</v>
      </c>
      <c r="C85" s="146" t="s">
        <v>6</v>
      </c>
      <c r="D85" s="191" t="s">
        <v>2801</v>
      </c>
      <c r="E85" s="146" t="s">
        <v>624</v>
      </c>
      <c r="F85" s="264" t="s">
        <v>9</v>
      </c>
      <c r="G85" s="146" t="s">
        <v>3056</v>
      </c>
      <c r="H85" s="193">
        <v>61</v>
      </c>
      <c r="I85" s="193" t="s">
        <v>213</v>
      </c>
      <c r="J85" s="88">
        <v>1000</v>
      </c>
      <c r="K85" s="88">
        <v>0</v>
      </c>
      <c r="L85" s="88">
        <v>0</v>
      </c>
      <c r="M85" s="163">
        <v>0</v>
      </c>
      <c r="N85" s="17" t="s">
        <v>154</v>
      </c>
      <c r="O85" s="241" t="s">
        <v>227</v>
      </c>
      <c r="P85" s="36" t="s">
        <v>3076</v>
      </c>
    </row>
    <row r="86" spans="1:16" ht="52.5" customHeight="1" x14ac:dyDescent="0.25">
      <c r="A86" s="80">
        <v>4</v>
      </c>
      <c r="B86" s="135" t="s">
        <v>2802</v>
      </c>
      <c r="C86" s="146" t="s">
        <v>6</v>
      </c>
      <c r="D86" s="191" t="s">
        <v>2803</v>
      </c>
      <c r="E86" s="146" t="s">
        <v>1684</v>
      </c>
      <c r="F86" s="264" t="s">
        <v>9</v>
      </c>
      <c r="G86" s="146" t="s">
        <v>3056</v>
      </c>
      <c r="H86" s="193">
        <v>181</v>
      </c>
      <c r="I86" s="193" t="s">
        <v>213</v>
      </c>
      <c r="J86" s="88">
        <v>1000</v>
      </c>
      <c r="K86" s="88">
        <v>0</v>
      </c>
      <c r="L86" s="88">
        <v>0</v>
      </c>
      <c r="M86" s="163">
        <v>0</v>
      </c>
      <c r="N86" s="17" t="s">
        <v>154</v>
      </c>
      <c r="O86" s="241" t="s">
        <v>225</v>
      </c>
      <c r="P86" s="36" t="s">
        <v>3076</v>
      </c>
    </row>
    <row r="87" spans="1:16" ht="49.5" customHeight="1" x14ac:dyDescent="0.25">
      <c r="A87" s="80">
        <v>5</v>
      </c>
      <c r="B87" s="135" t="s">
        <v>2804</v>
      </c>
      <c r="C87" s="146" t="s">
        <v>1682</v>
      </c>
      <c r="D87" s="191" t="s">
        <v>2805</v>
      </c>
      <c r="E87" s="146" t="s">
        <v>624</v>
      </c>
      <c r="F87" s="264" t="s">
        <v>9</v>
      </c>
      <c r="G87" s="146" t="s">
        <v>3056</v>
      </c>
      <c r="H87" s="193">
        <v>30</v>
      </c>
      <c r="I87" s="193" t="s">
        <v>153</v>
      </c>
      <c r="J87" s="88">
        <v>1000</v>
      </c>
      <c r="K87" s="88">
        <v>0</v>
      </c>
      <c r="L87" s="88">
        <v>0</v>
      </c>
      <c r="M87" s="163">
        <v>0</v>
      </c>
      <c r="N87" s="17" t="s">
        <v>154</v>
      </c>
      <c r="O87" s="241" t="s">
        <v>225</v>
      </c>
      <c r="P87" s="36" t="s">
        <v>3076</v>
      </c>
    </row>
    <row r="88" spans="1:16" ht="60.75" customHeight="1" x14ac:dyDescent="0.25">
      <c r="A88" s="80">
        <v>6</v>
      </c>
      <c r="B88" s="135" t="s">
        <v>2806</v>
      </c>
      <c r="C88" s="146" t="s">
        <v>1682</v>
      </c>
      <c r="D88" s="191" t="s">
        <v>2805</v>
      </c>
      <c r="E88" s="193" t="s">
        <v>1109</v>
      </c>
      <c r="F88" s="264" t="s">
        <v>9</v>
      </c>
      <c r="G88" s="146" t="s">
        <v>3056</v>
      </c>
      <c r="H88" s="193">
        <v>46</v>
      </c>
      <c r="I88" s="193" t="s">
        <v>153</v>
      </c>
      <c r="J88" s="88">
        <v>1000</v>
      </c>
      <c r="K88" s="88">
        <v>0</v>
      </c>
      <c r="L88" s="88">
        <v>0</v>
      </c>
      <c r="M88" s="163">
        <v>0</v>
      </c>
      <c r="N88" s="17" t="s">
        <v>154</v>
      </c>
      <c r="O88" s="241" t="s">
        <v>224</v>
      </c>
      <c r="P88" s="36" t="s">
        <v>3076</v>
      </c>
    </row>
    <row r="89" spans="1:16" ht="48" customHeight="1" x14ac:dyDescent="0.25">
      <c r="A89" s="80">
        <v>7</v>
      </c>
      <c r="B89" s="135" t="s">
        <v>2807</v>
      </c>
      <c r="C89" s="146" t="s">
        <v>6</v>
      </c>
      <c r="D89" s="191" t="s">
        <v>2808</v>
      </c>
      <c r="E89" s="146" t="s">
        <v>2710</v>
      </c>
      <c r="F89" s="264" t="s">
        <v>9</v>
      </c>
      <c r="G89" s="146" t="s">
        <v>3056</v>
      </c>
      <c r="H89" s="193">
        <v>58</v>
      </c>
      <c r="I89" s="193" t="s">
        <v>153</v>
      </c>
      <c r="J89" s="88">
        <v>1000</v>
      </c>
      <c r="K89" s="88">
        <v>0</v>
      </c>
      <c r="L89" s="88">
        <v>0</v>
      </c>
      <c r="M89" s="17" t="s">
        <v>2759</v>
      </c>
      <c r="N89" s="17" t="s">
        <v>154</v>
      </c>
      <c r="O89" s="241" t="s">
        <v>225</v>
      </c>
      <c r="P89" s="36" t="s">
        <v>3076</v>
      </c>
    </row>
    <row r="90" spans="1:16" ht="40.5" x14ac:dyDescent="0.25">
      <c r="A90" s="80">
        <v>8</v>
      </c>
      <c r="B90" s="135" t="s">
        <v>2809</v>
      </c>
      <c r="C90" s="146" t="s">
        <v>6</v>
      </c>
      <c r="D90" s="191" t="s">
        <v>2810</v>
      </c>
      <c r="E90" s="146" t="s">
        <v>2689</v>
      </c>
      <c r="F90" s="146" t="s">
        <v>5</v>
      </c>
      <c r="G90" s="146" t="s">
        <v>3056</v>
      </c>
      <c r="H90" s="193">
        <v>41</v>
      </c>
      <c r="I90" s="193" t="s">
        <v>213</v>
      </c>
      <c r="J90" s="88">
        <v>15000</v>
      </c>
      <c r="K90" s="88">
        <v>0</v>
      </c>
      <c r="L90" s="88">
        <v>0</v>
      </c>
      <c r="M90" s="17" t="s">
        <v>2759</v>
      </c>
      <c r="N90" s="17" t="s">
        <v>154</v>
      </c>
      <c r="O90" s="241" t="s">
        <v>225</v>
      </c>
      <c r="P90" s="36" t="s">
        <v>3076</v>
      </c>
    </row>
    <row r="91" spans="1:16" ht="60.75" customHeight="1" x14ac:dyDescent="0.25">
      <c r="A91" s="80">
        <v>9</v>
      </c>
      <c r="B91" s="135" t="s">
        <v>2811</v>
      </c>
      <c r="C91" s="146" t="s">
        <v>6</v>
      </c>
      <c r="D91" s="191" t="s">
        <v>2812</v>
      </c>
      <c r="E91" s="146" t="s">
        <v>1583</v>
      </c>
      <c r="F91" s="146" t="s">
        <v>5</v>
      </c>
      <c r="G91" s="146" t="s">
        <v>3056</v>
      </c>
      <c r="H91" s="193">
        <v>51</v>
      </c>
      <c r="I91" s="193" t="s">
        <v>213</v>
      </c>
      <c r="J91" s="88">
        <v>0</v>
      </c>
      <c r="K91" s="88">
        <v>15000</v>
      </c>
      <c r="L91" s="88">
        <v>0</v>
      </c>
      <c r="M91" s="17" t="s">
        <v>2759</v>
      </c>
      <c r="N91" s="17" t="s">
        <v>154</v>
      </c>
      <c r="O91" s="241" t="s">
        <v>223</v>
      </c>
      <c r="P91" s="36" t="s">
        <v>3076</v>
      </c>
    </row>
    <row r="92" spans="1:16" ht="49.5" customHeight="1" x14ac:dyDescent="0.25">
      <c r="A92" s="80">
        <v>10</v>
      </c>
      <c r="B92" s="135" t="s">
        <v>2813</v>
      </c>
      <c r="C92" s="146" t="s">
        <v>6</v>
      </c>
      <c r="D92" s="191" t="s">
        <v>2814</v>
      </c>
      <c r="E92" s="146" t="s">
        <v>618</v>
      </c>
      <c r="F92" s="146" t="s">
        <v>5</v>
      </c>
      <c r="G92" s="146" t="s">
        <v>3056</v>
      </c>
      <c r="H92" s="193">
        <v>24</v>
      </c>
      <c r="I92" s="193" t="s">
        <v>213</v>
      </c>
      <c r="J92" s="88">
        <v>0</v>
      </c>
      <c r="K92" s="88">
        <v>15000</v>
      </c>
      <c r="L92" s="88">
        <v>0</v>
      </c>
      <c r="M92" s="17" t="s">
        <v>2759</v>
      </c>
      <c r="N92" s="17" t="s">
        <v>154</v>
      </c>
      <c r="O92" s="241" t="s">
        <v>224</v>
      </c>
      <c r="P92" s="36" t="s">
        <v>3076</v>
      </c>
    </row>
    <row r="93" spans="1:16" ht="48.75" customHeight="1" x14ac:dyDescent="0.25">
      <c r="A93" s="80">
        <v>11</v>
      </c>
      <c r="B93" s="135" t="s">
        <v>2815</v>
      </c>
      <c r="C93" s="146" t="s">
        <v>6</v>
      </c>
      <c r="D93" s="191" t="s">
        <v>2816</v>
      </c>
      <c r="E93" s="146" t="s">
        <v>117</v>
      </c>
      <c r="F93" s="146" t="s">
        <v>5</v>
      </c>
      <c r="G93" s="146" t="s">
        <v>3056</v>
      </c>
      <c r="H93" s="193">
        <v>37</v>
      </c>
      <c r="I93" s="193" t="s">
        <v>213</v>
      </c>
      <c r="J93" s="88">
        <v>0</v>
      </c>
      <c r="K93" s="88">
        <v>15000</v>
      </c>
      <c r="L93" s="88">
        <v>0</v>
      </c>
      <c r="M93" s="17" t="s">
        <v>2759</v>
      </c>
      <c r="N93" s="17" t="s">
        <v>154</v>
      </c>
      <c r="O93" s="241" t="s">
        <v>223</v>
      </c>
      <c r="P93" s="36" t="s">
        <v>3076</v>
      </c>
    </row>
    <row r="94" spans="1:16" ht="45" customHeight="1" x14ac:dyDescent="0.25">
      <c r="A94" s="80">
        <v>12</v>
      </c>
      <c r="B94" s="135" t="s">
        <v>2817</v>
      </c>
      <c r="C94" s="146" t="s">
        <v>4</v>
      </c>
      <c r="D94" s="191" t="s">
        <v>2818</v>
      </c>
      <c r="E94" s="146" t="s">
        <v>2819</v>
      </c>
      <c r="F94" s="146" t="s">
        <v>5</v>
      </c>
      <c r="G94" s="146" t="s">
        <v>3056</v>
      </c>
      <c r="H94" s="193">
        <v>272</v>
      </c>
      <c r="I94" s="193" t="s">
        <v>153</v>
      </c>
      <c r="J94" s="88">
        <v>0</v>
      </c>
      <c r="K94" s="88">
        <v>15000</v>
      </c>
      <c r="L94" s="88">
        <v>0</v>
      </c>
      <c r="M94" s="17" t="s">
        <v>2759</v>
      </c>
      <c r="N94" s="17" t="s">
        <v>154</v>
      </c>
      <c r="O94" s="241" t="s">
        <v>224</v>
      </c>
      <c r="P94" s="36" t="s">
        <v>3076</v>
      </c>
    </row>
    <row r="95" spans="1:16" ht="57" customHeight="1" x14ac:dyDescent="0.25">
      <c r="A95" s="80">
        <v>13</v>
      </c>
      <c r="B95" s="135" t="s">
        <v>2820</v>
      </c>
      <c r="C95" s="146" t="s">
        <v>4</v>
      </c>
      <c r="D95" s="191" t="s">
        <v>2821</v>
      </c>
      <c r="E95" s="146" t="s">
        <v>2822</v>
      </c>
      <c r="F95" s="146" t="s">
        <v>5</v>
      </c>
      <c r="G95" s="146" t="s">
        <v>3056</v>
      </c>
      <c r="H95" s="146">
        <v>397</v>
      </c>
      <c r="I95" s="152" t="s">
        <v>212</v>
      </c>
      <c r="J95" s="88">
        <v>15000</v>
      </c>
      <c r="K95" s="88">
        <v>0</v>
      </c>
      <c r="L95" s="88">
        <v>0</v>
      </c>
      <c r="M95" s="17" t="s">
        <v>2759</v>
      </c>
      <c r="N95" s="17" t="s">
        <v>154</v>
      </c>
      <c r="O95" s="241" t="s">
        <v>225</v>
      </c>
      <c r="P95" s="36" t="s">
        <v>3076</v>
      </c>
    </row>
    <row r="96" spans="1:16" ht="47.25" customHeight="1" x14ac:dyDescent="0.25">
      <c r="A96" s="80">
        <v>14</v>
      </c>
      <c r="B96" s="135" t="s">
        <v>2823</v>
      </c>
      <c r="C96" s="146" t="s">
        <v>4</v>
      </c>
      <c r="D96" s="191" t="s">
        <v>2824</v>
      </c>
      <c r="E96" s="146" t="s">
        <v>1518</v>
      </c>
      <c r="F96" s="146" t="s">
        <v>5</v>
      </c>
      <c r="G96" s="146" t="s">
        <v>3056</v>
      </c>
      <c r="H96" s="146">
        <v>463</v>
      </c>
      <c r="I96" s="152" t="s">
        <v>212</v>
      </c>
      <c r="J96" s="88">
        <v>15000</v>
      </c>
      <c r="K96" s="88">
        <v>0</v>
      </c>
      <c r="L96" s="88">
        <v>0</v>
      </c>
      <c r="M96" s="17" t="s">
        <v>2759</v>
      </c>
      <c r="N96" s="17" t="s">
        <v>154</v>
      </c>
      <c r="O96" s="241" t="s">
        <v>227</v>
      </c>
      <c r="P96" s="36" t="s">
        <v>3076</v>
      </c>
    </row>
    <row r="97" spans="1:16" ht="47.25" customHeight="1" x14ac:dyDescent="0.25">
      <c r="A97" s="80">
        <v>15</v>
      </c>
      <c r="B97" s="135" t="s">
        <v>2825</v>
      </c>
      <c r="C97" s="146" t="s">
        <v>4</v>
      </c>
      <c r="D97" s="191" t="s">
        <v>2826</v>
      </c>
      <c r="E97" s="146" t="s">
        <v>2827</v>
      </c>
      <c r="F97" s="146" t="s">
        <v>5</v>
      </c>
      <c r="G97" s="146" t="s">
        <v>3056</v>
      </c>
      <c r="H97" s="146">
        <v>132</v>
      </c>
      <c r="I97" s="152" t="s">
        <v>212</v>
      </c>
      <c r="J97" s="88">
        <v>0</v>
      </c>
      <c r="K97" s="88">
        <v>15000</v>
      </c>
      <c r="L97" s="88">
        <v>0</v>
      </c>
      <c r="M97" s="17" t="s">
        <v>2759</v>
      </c>
      <c r="N97" s="17" t="s">
        <v>154</v>
      </c>
      <c r="O97" s="241" t="s">
        <v>223</v>
      </c>
      <c r="P97" s="36" t="s">
        <v>3076</v>
      </c>
    </row>
    <row r="98" spans="1:16" ht="40.5" x14ac:dyDescent="0.25">
      <c r="A98" s="80">
        <v>16</v>
      </c>
      <c r="B98" s="135" t="s">
        <v>2828</v>
      </c>
      <c r="C98" s="146" t="s">
        <v>4</v>
      </c>
      <c r="D98" s="191" t="s">
        <v>2829</v>
      </c>
      <c r="E98" s="146" t="s">
        <v>2087</v>
      </c>
      <c r="F98" s="146" t="s">
        <v>5</v>
      </c>
      <c r="G98" s="146" t="s">
        <v>3056</v>
      </c>
      <c r="H98" s="146">
        <v>118</v>
      </c>
      <c r="I98" s="152" t="s">
        <v>191</v>
      </c>
      <c r="J98" s="88">
        <v>0</v>
      </c>
      <c r="K98" s="88">
        <v>15000</v>
      </c>
      <c r="L98" s="88">
        <v>0</v>
      </c>
      <c r="M98" s="17" t="s">
        <v>2759</v>
      </c>
      <c r="N98" s="17" t="s">
        <v>154</v>
      </c>
      <c r="O98" s="241" t="s">
        <v>223</v>
      </c>
      <c r="P98" s="36" t="s">
        <v>3076</v>
      </c>
    </row>
    <row r="99" spans="1:16" ht="39.75" customHeight="1" x14ac:dyDescent="0.25">
      <c r="A99" s="80">
        <v>17</v>
      </c>
      <c r="B99" s="135" t="s">
        <v>2830</v>
      </c>
      <c r="C99" s="146" t="s">
        <v>4</v>
      </c>
      <c r="D99" s="191" t="s">
        <v>2831</v>
      </c>
      <c r="E99" s="146" t="s">
        <v>624</v>
      </c>
      <c r="F99" s="146" t="s">
        <v>5</v>
      </c>
      <c r="G99" s="146" t="s">
        <v>3056</v>
      </c>
      <c r="H99" s="146">
        <v>97</v>
      </c>
      <c r="I99" s="152" t="s">
        <v>213</v>
      </c>
      <c r="J99" s="88">
        <v>0</v>
      </c>
      <c r="K99" s="88">
        <v>15000</v>
      </c>
      <c r="L99" s="88">
        <v>0</v>
      </c>
      <c r="M99" s="17" t="s">
        <v>2759</v>
      </c>
      <c r="N99" s="17" t="s">
        <v>154</v>
      </c>
      <c r="O99" s="241" t="s">
        <v>223</v>
      </c>
      <c r="P99" s="36" t="s">
        <v>3076</v>
      </c>
    </row>
    <row r="100" spans="1:16" ht="48.75" customHeight="1" x14ac:dyDescent="0.25">
      <c r="A100" s="80">
        <v>18</v>
      </c>
      <c r="B100" s="135" t="s">
        <v>2832</v>
      </c>
      <c r="C100" s="146" t="s">
        <v>4</v>
      </c>
      <c r="D100" s="191" t="s">
        <v>2801</v>
      </c>
      <c r="E100" s="146" t="s">
        <v>1891</v>
      </c>
      <c r="F100" s="146" t="s">
        <v>5</v>
      </c>
      <c r="G100" s="146" t="s">
        <v>3056</v>
      </c>
      <c r="H100" s="146">
        <v>439</v>
      </c>
      <c r="I100" s="152" t="s">
        <v>213</v>
      </c>
      <c r="J100" s="88">
        <v>15000</v>
      </c>
      <c r="K100" s="88">
        <v>0</v>
      </c>
      <c r="L100" s="88">
        <v>0</v>
      </c>
      <c r="M100" s="17" t="s">
        <v>2759</v>
      </c>
      <c r="N100" s="17" t="s">
        <v>154</v>
      </c>
      <c r="O100" s="241" t="s">
        <v>225</v>
      </c>
      <c r="P100" s="36" t="s">
        <v>3076</v>
      </c>
    </row>
    <row r="101" spans="1:16" ht="50.25" customHeight="1" x14ac:dyDescent="0.25">
      <c r="A101" s="80">
        <v>19</v>
      </c>
      <c r="B101" s="135" t="s">
        <v>2833</v>
      </c>
      <c r="C101" s="146" t="s">
        <v>4</v>
      </c>
      <c r="D101" s="191" t="s">
        <v>2834</v>
      </c>
      <c r="E101" s="146" t="s">
        <v>1195</v>
      </c>
      <c r="F101" s="146" t="s">
        <v>5</v>
      </c>
      <c r="G101" s="146" t="s">
        <v>3056</v>
      </c>
      <c r="H101" s="193">
        <v>187</v>
      </c>
      <c r="I101" s="193" t="s">
        <v>153</v>
      </c>
      <c r="J101" s="88">
        <v>15000</v>
      </c>
      <c r="K101" s="88">
        <v>0</v>
      </c>
      <c r="L101" s="88">
        <v>0</v>
      </c>
      <c r="M101" s="17" t="s">
        <v>2759</v>
      </c>
      <c r="N101" s="17" t="s">
        <v>154</v>
      </c>
      <c r="O101" s="241" t="s">
        <v>227</v>
      </c>
      <c r="P101" s="36" t="s">
        <v>3076</v>
      </c>
    </row>
    <row r="102" spans="1:16" ht="48.75" customHeight="1" x14ac:dyDescent="0.25">
      <c r="A102" s="80">
        <v>20</v>
      </c>
      <c r="B102" s="135" t="s">
        <v>2835</v>
      </c>
      <c r="C102" s="146" t="s">
        <v>4</v>
      </c>
      <c r="D102" s="191" t="s">
        <v>2836</v>
      </c>
      <c r="E102" s="146" t="s">
        <v>108</v>
      </c>
      <c r="F102" s="146" t="s">
        <v>5</v>
      </c>
      <c r="G102" s="146" t="s">
        <v>3056</v>
      </c>
      <c r="H102" s="146">
        <v>332</v>
      </c>
      <c r="I102" s="152" t="s">
        <v>212</v>
      </c>
      <c r="J102" s="88">
        <v>15000</v>
      </c>
      <c r="K102" s="88">
        <v>0</v>
      </c>
      <c r="L102" s="88">
        <v>0</v>
      </c>
      <c r="M102" s="17" t="s">
        <v>2759</v>
      </c>
      <c r="N102" s="17" t="s">
        <v>154</v>
      </c>
      <c r="O102" s="241" t="s">
        <v>225</v>
      </c>
      <c r="P102" s="36" t="s">
        <v>3076</v>
      </c>
    </row>
    <row r="103" spans="1:16" ht="49.5" customHeight="1" x14ac:dyDescent="0.25">
      <c r="A103" s="80">
        <v>21</v>
      </c>
      <c r="B103" s="135" t="s">
        <v>2837</v>
      </c>
      <c r="C103" s="146" t="s">
        <v>4</v>
      </c>
      <c r="D103" s="191" t="s">
        <v>2838</v>
      </c>
      <c r="E103" s="146" t="s">
        <v>73</v>
      </c>
      <c r="F103" s="146" t="s">
        <v>5</v>
      </c>
      <c r="G103" s="146" t="s">
        <v>3056</v>
      </c>
      <c r="H103" s="146">
        <v>67</v>
      </c>
      <c r="I103" s="152" t="s">
        <v>212</v>
      </c>
      <c r="J103" s="88">
        <v>0</v>
      </c>
      <c r="K103" s="88">
        <v>15000</v>
      </c>
      <c r="L103" s="88">
        <v>0</v>
      </c>
      <c r="M103" s="17" t="s">
        <v>2759</v>
      </c>
      <c r="N103" s="17" t="s">
        <v>154</v>
      </c>
      <c r="O103" s="241" t="s">
        <v>223</v>
      </c>
      <c r="P103" s="36" t="s">
        <v>3076</v>
      </c>
    </row>
    <row r="104" spans="1:16" ht="48" customHeight="1" x14ac:dyDescent="0.25">
      <c r="A104" s="80">
        <v>22</v>
      </c>
      <c r="B104" s="135" t="s">
        <v>2839</v>
      </c>
      <c r="C104" s="146" t="s">
        <v>4</v>
      </c>
      <c r="D104" s="191" t="s">
        <v>2840</v>
      </c>
      <c r="E104" s="146" t="s">
        <v>2689</v>
      </c>
      <c r="F104" s="146" t="s">
        <v>5</v>
      </c>
      <c r="G104" s="146" t="s">
        <v>3056</v>
      </c>
      <c r="H104" s="146">
        <v>164</v>
      </c>
      <c r="I104" s="152" t="s">
        <v>212</v>
      </c>
      <c r="J104" s="88">
        <v>15000</v>
      </c>
      <c r="K104" s="88">
        <v>0</v>
      </c>
      <c r="L104" s="88">
        <v>0</v>
      </c>
      <c r="M104" s="17" t="s">
        <v>2759</v>
      </c>
      <c r="N104" s="17" t="s">
        <v>154</v>
      </c>
      <c r="O104" s="241" t="s">
        <v>225</v>
      </c>
      <c r="P104" s="36" t="s">
        <v>3076</v>
      </c>
    </row>
    <row r="105" spans="1:16" ht="48.75" customHeight="1" x14ac:dyDescent="0.25">
      <c r="A105" s="80">
        <v>23</v>
      </c>
      <c r="B105" s="135" t="s">
        <v>2841</v>
      </c>
      <c r="C105" s="146" t="s">
        <v>4</v>
      </c>
      <c r="D105" s="191" t="s">
        <v>2842</v>
      </c>
      <c r="E105" s="146" t="s">
        <v>2087</v>
      </c>
      <c r="F105" s="146" t="s">
        <v>5</v>
      </c>
      <c r="G105" s="146" t="s">
        <v>3056</v>
      </c>
      <c r="H105" s="146">
        <v>166</v>
      </c>
      <c r="I105" s="152" t="s">
        <v>212</v>
      </c>
      <c r="J105" s="88">
        <v>15000</v>
      </c>
      <c r="K105" s="88">
        <v>0</v>
      </c>
      <c r="L105" s="88">
        <v>0</v>
      </c>
      <c r="M105" s="17" t="s">
        <v>2759</v>
      </c>
      <c r="N105" s="17" t="s">
        <v>154</v>
      </c>
      <c r="O105" s="241" t="s">
        <v>227</v>
      </c>
      <c r="P105" s="36" t="s">
        <v>3076</v>
      </c>
    </row>
    <row r="106" spans="1:16" ht="52.5" customHeight="1" x14ac:dyDescent="0.25">
      <c r="A106" s="80">
        <v>24</v>
      </c>
      <c r="B106" s="135" t="s">
        <v>2843</v>
      </c>
      <c r="C106" s="146" t="s">
        <v>4</v>
      </c>
      <c r="D106" s="191" t="s">
        <v>2844</v>
      </c>
      <c r="E106" s="146" t="s">
        <v>73</v>
      </c>
      <c r="F106" s="146" t="s">
        <v>5</v>
      </c>
      <c r="G106" s="146" t="s">
        <v>3056</v>
      </c>
      <c r="H106" s="146">
        <v>133</v>
      </c>
      <c r="I106" s="152" t="s">
        <v>212</v>
      </c>
      <c r="J106" s="88">
        <v>15000</v>
      </c>
      <c r="K106" s="88">
        <v>0</v>
      </c>
      <c r="L106" s="88">
        <v>0</v>
      </c>
      <c r="M106" s="17" t="s">
        <v>2759</v>
      </c>
      <c r="N106" s="17" t="s">
        <v>154</v>
      </c>
      <c r="O106" s="241" t="s">
        <v>225</v>
      </c>
      <c r="P106" s="36" t="s">
        <v>3076</v>
      </c>
    </row>
    <row r="107" spans="1:16" ht="33" customHeight="1" x14ac:dyDescent="0.25">
      <c r="A107" s="80">
        <v>25</v>
      </c>
      <c r="B107" s="135" t="s">
        <v>2845</v>
      </c>
      <c r="C107" s="146" t="s">
        <v>4</v>
      </c>
      <c r="D107" s="191" t="s">
        <v>2846</v>
      </c>
      <c r="E107" s="146" t="s">
        <v>2689</v>
      </c>
      <c r="F107" s="146" t="s">
        <v>5</v>
      </c>
      <c r="G107" s="146" t="s">
        <v>3056</v>
      </c>
      <c r="H107" s="146">
        <v>118</v>
      </c>
      <c r="I107" s="152" t="s">
        <v>213</v>
      </c>
      <c r="J107" s="88">
        <v>15000</v>
      </c>
      <c r="K107" s="88">
        <v>0</v>
      </c>
      <c r="L107" s="88">
        <v>0</v>
      </c>
      <c r="M107" s="17" t="s">
        <v>2759</v>
      </c>
      <c r="N107" s="17" t="s">
        <v>154</v>
      </c>
      <c r="O107" s="241" t="s">
        <v>225</v>
      </c>
      <c r="P107" s="36" t="s">
        <v>3076</v>
      </c>
    </row>
    <row r="108" spans="1:16" ht="53.25" customHeight="1" x14ac:dyDescent="0.25">
      <c r="A108" s="80">
        <v>26</v>
      </c>
      <c r="B108" s="135" t="s">
        <v>2847</v>
      </c>
      <c r="C108" s="146" t="s">
        <v>4</v>
      </c>
      <c r="D108" s="191" t="s">
        <v>2848</v>
      </c>
      <c r="E108" s="146" t="s">
        <v>624</v>
      </c>
      <c r="F108" s="146" t="s">
        <v>5</v>
      </c>
      <c r="G108" s="146" t="s">
        <v>3056</v>
      </c>
      <c r="H108" s="146">
        <v>7</v>
      </c>
      <c r="I108" s="152" t="s">
        <v>213</v>
      </c>
      <c r="J108" s="88">
        <v>0</v>
      </c>
      <c r="K108" s="88">
        <v>15000</v>
      </c>
      <c r="L108" s="88">
        <v>0</v>
      </c>
      <c r="M108" s="17" t="s">
        <v>2759</v>
      </c>
      <c r="N108" s="17" t="s">
        <v>154</v>
      </c>
      <c r="O108" s="241" t="s">
        <v>223</v>
      </c>
      <c r="P108" s="36" t="s">
        <v>3076</v>
      </c>
    </row>
    <row r="109" spans="1:16" ht="54" customHeight="1" x14ac:dyDescent="0.25">
      <c r="A109" s="80">
        <v>27</v>
      </c>
      <c r="B109" s="135" t="s">
        <v>2849</v>
      </c>
      <c r="C109" s="146" t="s">
        <v>4</v>
      </c>
      <c r="D109" s="191" t="s">
        <v>2850</v>
      </c>
      <c r="E109" s="146" t="s">
        <v>73</v>
      </c>
      <c r="F109" s="146" t="s">
        <v>5</v>
      </c>
      <c r="G109" s="146" t="s">
        <v>3056</v>
      </c>
      <c r="H109" s="146">
        <v>136</v>
      </c>
      <c r="I109" s="152" t="s">
        <v>213</v>
      </c>
      <c r="J109" s="88">
        <v>0</v>
      </c>
      <c r="K109" s="88">
        <v>15000</v>
      </c>
      <c r="L109" s="88">
        <v>0</v>
      </c>
      <c r="M109" s="17" t="s">
        <v>2759</v>
      </c>
      <c r="N109" s="17" t="s">
        <v>154</v>
      </c>
      <c r="O109" s="241" t="s">
        <v>223</v>
      </c>
      <c r="P109" s="36" t="s">
        <v>3076</v>
      </c>
    </row>
    <row r="110" spans="1:16" ht="48.75" customHeight="1" x14ac:dyDescent="0.25">
      <c r="A110" s="80">
        <v>28</v>
      </c>
      <c r="B110" s="135" t="s">
        <v>2851</v>
      </c>
      <c r="C110" s="146" t="s">
        <v>4</v>
      </c>
      <c r="D110" s="191" t="s">
        <v>2852</v>
      </c>
      <c r="E110" s="146" t="s">
        <v>73</v>
      </c>
      <c r="F110" s="146" t="s">
        <v>5</v>
      </c>
      <c r="G110" s="146" t="s">
        <v>3056</v>
      </c>
      <c r="H110" s="146">
        <v>173</v>
      </c>
      <c r="I110" s="152" t="s">
        <v>212</v>
      </c>
      <c r="J110" s="88">
        <v>15000</v>
      </c>
      <c r="K110" s="88">
        <v>0</v>
      </c>
      <c r="L110" s="88">
        <v>0</v>
      </c>
      <c r="M110" s="17" t="s">
        <v>2759</v>
      </c>
      <c r="N110" s="17" t="s">
        <v>154</v>
      </c>
      <c r="O110" s="241" t="s">
        <v>225</v>
      </c>
      <c r="P110" s="36" t="s">
        <v>3076</v>
      </c>
    </row>
    <row r="111" spans="1:16" ht="57" customHeight="1" x14ac:dyDescent="0.25">
      <c r="A111" s="80">
        <v>29</v>
      </c>
      <c r="B111" s="135" t="s">
        <v>2853</v>
      </c>
      <c r="C111" s="146" t="s">
        <v>4</v>
      </c>
      <c r="D111" s="191" t="s">
        <v>2854</v>
      </c>
      <c r="E111" s="146" t="s">
        <v>1518</v>
      </c>
      <c r="F111" s="146" t="s">
        <v>5</v>
      </c>
      <c r="G111" s="146" t="s">
        <v>3056</v>
      </c>
      <c r="H111" s="146">
        <v>123</v>
      </c>
      <c r="I111" s="127">
        <v>1</v>
      </c>
      <c r="J111" s="88">
        <v>15000</v>
      </c>
      <c r="K111" s="88">
        <v>0</v>
      </c>
      <c r="L111" s="88">
        <v>0</v>
      </c>
      <c r="M111" s="17" t="s">
        <v>2759</v>
      </c>
      <c r="N111" s="17" t="s">
        <v>154</v>
      </c>
      <c r="O111" s="241" t="s">
        <v>227</v>
      </c>
      <c r="P111" s="36" t="s">
        <v>3076</v>
      </c>
    </row>
    <row r="112" spans="1:16" ht="51" customHeight="1" x14ac:dyDescent="0.25">
      <c r="A112" s="80">
        <v>30</v>
      </c>
      <c r="B112" s="135" t="s">
        <v>2855</v>
      </c>
      <c r="C112" s="146" t="s">
        <v>4</v>
      </c>
      <c r="D112" s="191" t="s">
        <v>2856</v>
      </c>
      <c r="E112" s="146" t="s">
        <v>640</v>
      </c>
      <c r="F112" s="146" t="s">
        <v>5</v>
      </c>
      <c r="G112" s="146" t="s">
        <v>3056</v>
      </c>
      <c r="H112" s="146">
        <v>38</v>
      </c>
      <c r="I112" s="152" t="s">
        <v>213</v>
      </c>
      <c r="J112" s="88">
        <v>0</v>
      </c>
      <c r="K112" s="88">
        <v>15000</v>
      </c>
      <c r="L112" s="88">
        <v>0</v>
      </c>
      <c r="M112" s="17" t="s">
        <v>2759</v>
      </c>
      <c r="N112" s="17" t="s">
        <v>154</v>
      </c>
      <c r="O112" s="241" t="s">
        <v>223</v>
      </c>
      <c r="P112" s="36" t="s">
        <v>3076</v>
      </c>
    </row>
    <row r="113" spans="1:16" ht="48" customHeight="1" x14ac:dyDescent="0.25">
      <c r="A113" s="80">
        <v>31</v>
      </c>
      <c r="B113" s="135" t="s">
        <v>2857</v>
      </c>
      <c r="C113" s="146" t="s">
        <v>4</v>
      </c>
      <c r="D113" s="191" t="s">
        <v>2858</v>
      </c>
      <c r="E113" s="146" t="s">
        <v>106</v>
      </c>
      <c r="F113" s="146" t="s">
        <v>5</v>
      </c>
      <c r="G113" s="146" t="s">
        <v>3056</v>
      </c>
      <c r="H113" s="146">
        <v>213</v>
      </c>
      <c r="I113" s="152" t="s">
        <v>212</v>
      </c>
      <c r="J113" s="88">
        <v>0</v>
      </c>
      <c r="K113" s="88">
        <v>15000</v>
      </c>
      <c r="L113" s="88">
        <v>0</v>
      </c>
      <c r="M113" s="17" t="s">
        <v>2759</v>
      </c>
      <c r="N113" s="17" t="s">
        <v>154</v>
      </c>
      <c r="O113" s="241" t="s">
        <v>223</v>
      </c>
      <c r="P113" s="36" t="s">
        <v>3076</v>
      </c>
    </row>
    <row r="114" spans="1:16" ht="51" customHeight="1" x14ac:dyDescent="0.25">
      <c r="A114" s="80">
        <v>32</v>
      </c>
      <c r="B114" s="135" t="s">
        <v>2859</v>
      </c>
      <c r="C114" s="146" t="s">
        <v>4</v>
      </c>
      <c r="D114" s="191" t="s">
        <v>2860</v>
      </c>
      <c r="E114" s="146" t="s">
        <v>1891</v>
      </c>
      <c r="F114" s="146" t="s">
        <v>5</v>
      </c>
      <c r="G114" s="146" t="s">
        <v>3056</v>
      </c>
      <c r="H114" s="146">
        <v>66</v>
      </c>
      <c r="I114" s="152" t="s">
        <v>213</v>
      </c>
      <c r="J114" s="88">
        <v>0</v>
      </c>
      <c r="K114" s="88">
        <v>15000</v>
      </c>
      <c r="L114" s="88">
        <v>0</v>
      </c>
      <c r="M114" s="17" t="s">
        <v>2759</v>
      </c>
      <c r="N114" s="17" t="s">
        <v>154</v>
      </c>
      <c r="O114" s="241" t="s">
        <v>223</v>
      </c>
      <c r="P114" s="36" t="s">
        <v>3076</v>
      </c>
    </row>
    <row r="115" spans="1:16" ht="49.5" customHeight="1" x14ac:dyDescent="0.25">
      <c r="A115" s="80">
        <v>33</v>
      </c>
      <c r="B115" s="135" t="s">
        <v>2861</v>
      </c>
      <c r="C115" s="146" t="s">
        <v>4</v>
      </c>
      <c r="D115" s="191" t="s">
        <v>2862</v>
      </c>
      <c r="E115" s="146" t="s">
        <v>640</v>
      </c>
      <c r="F115" s="146" t="s">
        <v>5</v>
      </c>
      <c r="G115" s="146" t="s">
        <v>3056</v>
      </c>
      <c r="H115" s="146">
        <v>40</v>
      </c>
      <c r="I115" s="152" t="s">
        <v>213</v>
      </c>
      <c r="J115" s="88">
        <v>0</v>
      </c>
      <c r="K115" s="88">
        <v>15000</v>
      </c>
      <c r="L115" s="88">
        <v>0</v>
      </c>
      <c r="M115" s="17" t="s">
        <v>2759</v>
      </c>
      <c r="N115" s="17" t="s">
        <v>154</v>
      </c>
      <c r="O115" s="241" t="s">
        <v>224</v>
      </c>
      <c r="P115" s="36" t="s">
        <v>3076</v>
      </c>
    </row>
    <row r="116" spans="1:16" ht="45.75" customHeight="1" x14ac:dyDescent="0.25">
      <c r="A116" s="80">
        <v>34</v>
      </c>
      <c r="B116" s="135" t="s">
        <v>2863</v>
      </c>
      <c r="C116" s="146" t="s">
        <v>4</v>
      </c>
      <c r="D116" s="191" t="s">
        <v>2864</v>
      </c>
      <c r="E116" s="146" t="s">
        <v>1891</v>
      </c>
      <c r="F116" s="146" t="s">
        <v>5</v>
      </c>
      <c r="G116" s="146" t="s">
        <v>3056</v>
      </c>
      <c r="H116" s="146">
        <v>119</v>
      </c>
      <c r="I116" s="152" t="s">
        <v>212</v>
      </c>
      <c r="J116" s="88">
        <v>15000</v>
      </c>
      <c r="K116" s="88">
        <v>0</v>
      </c>
      <c r="L116" s="88">
        <v>0</v>
      </c>
      <c r="M116" s="17" t="s">
        <v>2759</v>
      </c>
      <c r="N116" s="17" t="s">
        <v>154</v>
      </c>
      <c r="O116" s="241" t="s">
        <v>225</v>
      </c>
      <c r="P116" s="36" t="s">
        <v>3076</v>
      </c>
    </row>
    <row r="117" spans="1:16" ht="42" customHeight="1" x14ac:dyDescent="0.25">
      <c r="A117" s="80">
        <v>35</v>
      </c>
      <c r="B117" s="135" t="s">
        <v>2865</v>
      </c>
      <c r="C117" s="146" t="s">
        <v>4</v>
      </c>
      <c r="D117" s="191" t="s">
        <v>2866</v>
      </c>
      <c r="E117" s="146" t="s">
        <v>1891</v>
      </c>
      <c r="F117" s="146" t="s">
        <v>5</v>
      </c>
      <c r="G117" s="146" t="s">
        <v>3056</v>
      </c>
      <c r="H117" s="146">
        <v>25</v>
      </c>
      <c r="I117" s="152" t="s">
        <v>213</v>
      </c>
      <c r="J117" s="88">
        <v>0</v>
      </c>
      <c r="K117" s="88">
        <v>15000</v>
      </c>
      <c r="L117" s="88">
        <v>0</v>
      </c>
      <c r="M117" s="17" t="s">
        <v>2759</v>
      </c>
      <c r="N117" s="17" t="s">
        <v>154</v>
      </c>
      <c r="O117" s="241" t="s">
        <v>223</v>
      </c>
      <c r="P117" s="36" t="s">
        <v>3076</v>
      </c>
    </row>
    <row r="118" spans="1:16" ht="45" customHeight="1" x14ac:dyDescent="0.25">
      <c r="A118" s="80">
        <v>36</v>
      </c>
      <c r="B118" s="135" t="s">
        <v>2867</v>
      </c>
      <c r="C118" s="146" t="s">
        <v>4</v>
      </c>
      <c r="D118" s="191" t="s">
        <v>2868</v>
      </c>
      <c r="E118" s="146" t="s">
        <v>1195</v>
      </c>
      <c r="F118" s="146" t="s">
        <v>5</v>
      </c>
      <c r="G118" s="146" t="s">
        <v>3056</v>
      </c>
      <c r="H118" s="146">
        <v>499</v>
      </c>
      <c r="I118" s="152" t="s">
        <v>2869</v>
      </c>
      <c r="J118" s="88">
        <v>15000</v>
      </c>
      <c r="K118" s="88">
        <v>0</v>
      </c>
      <c r="L118" s="88">
        <v>0</v>
      </c>
      <c r="M118" s="17" t="s">
        <v>2759</v>
      </c>
      <c r="N118" s="17" t="s">
        <v>154</v>
      </c>
      <c r="O118" s="241" t="s">
        <v>225</v>
      </c>
      <c r="P118" s="36" t="s">
        <v>3076</v>
      </c>
    </row>
    <row r="119" spans="1:16" ht="45" customHeight="1" x14ac:dyDescent="0.25">
      <c r="A119" s="80">
        <v>37</v>
      </c>
      <c r="B119" s="135" t="s">
        <v>2870</v>
      </c>
      <c r="C119" s="146" t="s">
        <v>4</v>
      </c>
      <c r="D119" s="191" t="s">
        <v>2871</v>
      </c>
      <c r="E119" s="146" t="s">
        <v>624</v>
      </c>
      <c r="F119" s="146" t="s">
        <v>5</v>
      </c>
      <c r="G119" s="146" t="s">
        <v>3056</v>
      </c>
      <c r="H119" s="146">
        <v>11</v>
      </c>
      <c r="I119" s="152" t="s">
        <v>213</v>
      </c>
      <c r="J119" s="88">
        <v>0</v>
      </c>
      <c r="K119" s="88">
        <v>15000</v>
      </c>
      <c r="L119" s="88">
        <v>0</v>
      </c>
      <c r="M119" s="17" t="s">
        <v>2759</v>
      </c>
      <c r="N119" s="17" t="s">
        <v>154</v>
      </c>
      <c r="O119" s="241" t="s">
        <v>223</v>
      </c>
      <c r="P119" s="36" t="s">
        <v>3076</v>
      </c>
    </row>
    <row r="120" spans="1:16" ht="54.75" customHeight="1" x14ac:dyDescent="0.25">
      <c r="A120" s="80">
        <v>38</v>
      </c>
      <c r="B120" s="135" t="s">
        <v>2872</v>
      </c>
      <c r="C120" s="146" t="s">
        <v>4</v>
      </c>
      <c r="D120" s="191" t="s">
        <v>2873</v>
      </c>
      <c r="E120" s="146" t="s">
        <v>1684</v>
      </c>
      <c r="F120" s="146" t="s">
        <v>5</v>
      </c>
      <c r="G120" s="146" t="s">
        <v>3056</v>
      </c>
      <c r="H120" s="146">
        <v>118</v>
      </c>
      <c r="I120" s="152" t="s">
        <v>212</v>
      </c>
      <c r="J120" s="88">
        <v>15000</v>
      </c>
      <c r="K120" s="88">
        <v>0</v>
      </c>
      <c r="L120" s="88">
        <v>0</v>
      </c>
      <c r="M120" s="17" t="s">
        <v>2759</v>
      </c>
      <c r="N120" s="17" t="s">
        <v>154</v>
      </c>
      <c r="O120" s="241" t="s">
        <v>225</v>
      </c>
      <c r="P120" s="36" t="s">
        <v>3076</v>
      </c>
    </row>
    <row r="121" spans="1:16" ht="51" customHeight="1" x14ac:dyDescent="0.25">
      <c r="A121" s="80">
        <v>39</v>
      </c>
      <c r="B121" s="135" t="s">
        <v>2874</v>
      </c>
      <c r="C121" s="146" t="s">
        <v>4</v>
      </c>
      <c r="D121" s="191" t="s">
        <v>2875</v>
      </c>
      <c r="E121" s="146" t="s">
        <v>1577</v>
      </c>
      <c r="F121" s="146" t="s">
        <v>5</v>
      </c>
      <c r="G121" s="146" t="s">
        <v>3056</v>
      </c>
      <c r="H121" s="146">
        <v>160</v>
      </c>
      <c r="I121" s="152" t="s">
        <v>212</v>
      </c>
      <c r="J121" s="88">
        <v>15000</v>
      </c>
      <c r="K121" s="88">
        <v>0</v>
      </c>
      <c r="L121" s="88">
        <v>0</v>
      </c>
      <c r="M121" s="17" t="s">
        <v>2759</v>
      </c>
      <c r="N121" s="17" t="s">
        <v>154</v>
      </c>
      <c r="O121" s="241" t="s">
        <v>225</v>
      </c>
      <c r="P121" s="36" t="s">
        <v>3076</v>
      </c>
    </row>
    <row r="122" spans="1:16" ht="45" customHeight="1" x14ac:dyDescent="0.25">
      <c r="A122" s="80">
        <v>40</v>
      </c>
      <c r="B122" s="135" t="s">
        <v>2876</v>
      </c>
      <c r="C122" s="146" t="s">
        <v>4</v>
      </c>
      <c r="D122" s="191" t="s">
        <v>2877</v>
      </c>
      <c r="E122" s="146" t="s">
        <v>635</v>
      </c>
      <c r="F122" s="146" t="s">
        <v>5</v>
      </c>
      <c r="G122" s="146" t="s">
        <v>3056</v>
      </c>
      <c r="H122" s="146">
        <v>39</v>
      </c>
      <c r="I122" s="152" t="s">
        <v>213</v>
      </c>
      <c r="J122" s="88">
        <v>0</v>
      </c>
      <c r="K122" s="88">
        <v>15000</v>
      </c>
      <c r="L122" s="88">
        <v>0</v>
      </c>
      <c r="M122" s="17" t="s">
        <v>2759</v>
      </c>
      <c r="N122" s="17" t="s">
        <v>154</v>
      </c>
      <c r="O122" s="241" t="s">
        <v>223</v>
      </c>
      <c r="P122" s="36" t="s">
        <v>3076</v>
      </c>
    </row>
    <row r="123" spans="1:16" ht="20.25" customHeight="1" x14ac:dyDescent="0.25">
      <c r="A123" s="186"/>
      <c r="B123" s="281" t="s">
        <v>2878</v>
      </c>
      <c r="C123" s="282"/>
      <c r="D123" s="282"/>
      <c r="E123" s="282"/>
      <c r="F123" s="282"/>
      <c r="G123" s="282"/>
      <c r="H123" s="283"/>
      <c r="I123" s="23"/>
      <c r="J123" s="29">
        <f>SUM(J124:J137)</f>
        <v>75000</v>
      </c>
      <c r="K123" s="29">
        <f>SUM(K124:K137)</f>
        <v>135000</v>
      </c>
      <c r="L123" s="29">
        <f>SUM(L124:L137)</f>
        <v>0</v>
      </c>
      <c r="M123" s="23"/>
      <c r="N123" s="23"/>
      <c r="O123" s="240"/>
      <c r="P123" s="23"/>
    </row>
    <row r="124" spans="1:16" ht="48" customHeight="1" x14ac:dyDescent="0.25">
      <c r="A124" s="80">
        <v>1</v>
      </c>
      <c r="B124" s="18" t="s">
        <v>2879</v>
      </c>
      <c r="C124" s="17" t="s">
        <v>4</v>
      </c>
      <c r="D124" s="135" t="s">
        <v>2880</v>
      </c>
      <c r="E124" s="17" t="s">
        <v>2881</v>
      </c>
      <c r="F124" s="17" t="s">
        <v>7</v>
      </c>
      <c r="G124" s="152" t="s">
        <v>3056</v>
      </c>
      <c r="H124" s="146" t="s">
        <v>2882</v>
      </c>
      <c r="I124" s="152" t="s">
        <v>212</v>
      </c>
      <c r="J124" s="88">
        <v>15000</v>
      </c>
      <c r="K124" s="88">
        <v>0</v>
      </c>
      <c r="L124" s="88">
        <v>0</v>
      </c>
      <c r="M124" s="163">
        <v>0.15</v>
      </c>
      <c r="N124" s="115" t="s">
        <v>154</v>
      </c>
      <c r="O124" s="241" t="s">
        <v>225</v>
      </c>
      <c r="P124" s="36" t="s">
        <v>3076</v>
      </c>
    </row>
    <row r="125" spans="1:16" ht="49.5" customHeight="1" x14ac:dyDescent="0.25">
      <c r="A125" s="80">
        <v>2</v>
      </c>
      <c r="B125" s="18" t="s">
        <v>2883</v>
      </c>
      <c r="C125" s="17" t="s">
        <v>4</v>
      </c>
      <c r="D125" s="135" t="s">
        <v>2884</v>
      </c>
      <c r="E125" s="17" t="s">
        <v>635</v>
      </c>
      <c r="F125" s="17" t="s">
        <v>7</v>
      </c>
      <c r="G125" s="152" t="s">
        <v>3056</v>
      </c>
      <c r="H125" s="146" t="s">
        <v>2885</v>
      </c>
      <c r="I125" s="152" t="s">
        <v>212</v>
      </c>
      <c r="J125" s="88">
        <v>15000</v>
      </c>
      <c r="K125" s="88">
        <v>0</v>
      </c>
      <c r="L125" s="88">
        <v>0</v>
      </c>
      <c r="M125" s="163">
        <v>0.15</v>
      </c>
      <c r="N125" s="115" t="s">
        <v>154</v>
      </c>
      <c r="O125" s="241" t="s">
        <v>225</v>
      </c>
      <c r="P125" s="36" t="s">
        <v>3076</v>
      </c>
    </row>
    <row r="126" spans="1:16" ht="64.5" customHeight="1" x14ac:dyDescent="0.25">
      <c r="A126" s="80">
        <v>3</v>
      </c>
      <c r="B126" s="18" t="s">
        <v>2886</v>
      </c>
      <c r="C126" s="17" t="s">
        <v>4</v>
      </c>
      <c r="D126" s="135" t="s">
        <v>2887</v>
      </c>
      <c r="E126" s="17" t="s">
        <v>1891</v>
      </c>
      <c r="F126" s="17" t="s">
        <v>2888</v>
      </c>
      <c r="G126" s="152" t="s">
        <v>3056</v>
      </c>
      <c r="H126" s="146" t="s">
        <v>2889</v>
      </c>
      <c r="I126" s="152" t="s">
        <v>212</v>
      </c>
      <c r="J126" s="88">
        <v>0</v>
      </c>
      <c r="K126" s="88">
        <v>15000</v>
      </c>
      <c r="L126" s="88">
        <v>0</v>
      </c>
      <c r="M126" s="163">
        <v>0.15</v>
      </c>
      <c r="N126" s="115" t="s">
        <v>154</v>
      </c>
      <c r="O126" s="241" t="s">
        <v>224</v>
      </c>
      <c r="P126" s="36" t="s">
        <v>3076</v>
      </c>
    </row>
    <row r="127" spans="1:16" ht="51" customHeight="1" x14ac:dyDescent="0.25">
      <c r="A127" s="80">
        <v>4</v>
      </c>
      <c r="B127" s="18" t="s">
        <v>2890</v>
      </c>
      <c r="C127" s="17" t="s">
        <v>4</v>
      </c>
      <c r="D127" s="135" t="s">
        <v>2891</v>
      </c>
      <c r="E127" s="17" t="s">
        <v>640</v>
      </c>
      <c r="F127" s="17" t="s">
        <v>7</v>
      </c>
      <c r="G127" s="152" t="s">
        <v>3056</v>
      </c>
      <c r="H127" s="146" t="s">
        <v>2892</v>
      </c>
      <c r="I127" s="152" t="s">
        <v>212</v>
      </c>
      <c r="J127" s="88">
        <v>15000</v>
      </c>
      <c r="K127" s="88">
        <v>0</v>
      </c>
      <c r="L127" s="88">
        <v>0</v>
      </c>
      <c r="M127" s="163">
        <v>0.15</v>
      </c>
      <c r="N127" s="115" t="s">
        <v>154</v>
      </c>
      <c r="O127" s="241" t="s">
        <v>225</v>
      </c>
      <c r="P127" s="36" t="s">
        <v>3076</v>
      </c>
    </row>
    <row r="128" spans="1:16" ht="49.5" customHeight="1" x14ac:dyDescent="0.25">
      <c r="A128" s="80">
        <v>5</v>
      </c>
      <c r="B128" s="18" t="s">
        <v>2893</v>
      </c>
      <c r="C128" s="17" t="s">
        <v>4</v>
      </c>
      <c r="D128" s="135" t="s">
        <v>2894</v>
      </c>
      <c r="E128" s="17" t="s">
        <v>26</v>
      </c>
      <c r="F128" s="17" t="s">
        <v>7</v>
      </c>
      <c r="G128" s="17" t="s">
        <v>2895</v>
      </c>
      <c r="H128" s="146" t="s">
        <v>2896</v>
      </c>
      <c r="I128" s="152" t="s">
        <v>212</v>
      </c>
      <c r="J128" s="88">
        <v>15000</v>
      </c>
      <c r="K128" s="88">
        <v>0</v>
      </c>
      <c r="L128" s="88">
        <v>0</v>
      </c>
      <c r="M128" s="163">
        <v>0.15</v>
      </c>
      <c r="N128" s="115" t="s">
        <v>154</v>
      </c>
      <c r="O128" s="241" t="s">
        <v>225</v>
      </c>
      <c r="P128" s="36" t="s">
        <v>3076</v>
      </c>
    </row>
    <row r="129" spans="1:16" ht="39" customHeight="1" x14ac:dyDescent="0.25">
      <c r="A129" s="80">
        <v>6</v>
      </c>
      <c r="B129" s="18" t="s">
        <v>2897</v>
      </c>
      <c r="C129" s="17" t="s">
        <v>4</v>
      </c>
      <c r="D129" s="135" t="s">
        <v>2898</v>
      </c>
      <c r="E129" s="17" t="s">
        <v>1577</v>
      </c>
      <c r="F129" s="17" t="s">
        <v>7</v>
      </c>
      <c r="G129" s="152" t="s">
        <v>3056</v>
      </c>
      <c r="H129" s="146" t="s">
        <v>2899</v>
      </c>
      <c r="I129" s="152" t="s">
        <v>212</v>
      </c>
      <c r="J129" s="88">
        <v>0</v>
      </c>
      <c r="K129" s="88">
        <v>15000</v>
      </c>
      <c r="L129" s="88">
        <v>0</v>
      </c>
      <c r="M129" s="163">
        <v>0.05</v>
      </c>
      <c r="N129" s="115" t="s">
        <v>154</v>
      </c>
      <c r="O129" s="241" t="s">
        <v>223</v>
      </c>
      <c r="P129" s="36" t="s">
        <v>3076</v>
      </c>
    </row>
    <row r="130" spans="1:16" ht="58.5" customHeight="1" x14ac:dyDescent="0.25">
      <c r="A130" s="80">
        <v>7</v>
      </c>
      <c r="B130" s="18" t="s">
        <v>2900</v>
      </c>
      <c r="C130" s="17" t="s">
        <v>4</v>
      </c>
      <c r="D130" s="135" t="s">
        <v>2901</v>
      </c>
      <c r="E130" s="17" t="s">
        <v>1577</v>
      </c>
      <c r="F130" s="17" t="s">
        <v>7</v>
      </c>
      <c r="G130" s="152" t="s">
        <v>3056</v>
      </c>
      <c r="H130" s="146" t="s">
        <v>2902</v>
      </c>
      <c r="I130" s="152" t="s">
        <v>213</v>
      </c>
      <c r="J130" s="88">
        <v>0</v>
      </c>
      <c r="K130" s="88">
        <v>15000</v>
      </c>
      <c r="L130" s="88">
        <v>0</v>
      </c>
      <c r="M130" s="163">
        <v>0.05</v>
      </c>
      <c r="N130" s="115" t="s">
        <v>154</v>
      </c>
      <c r="O130" s="241" t="s">
        <v>223</v>
      </c>
      <c r="P130" s="36" t="s">
        <v>3076</v>
      </c>
    </row>
    <row r="131" spans="1:16" ht="49.5" customHeight="1" x14ac:dyDescent="0.25">
      <c r="A131" s="80">
        <v>8</v>
      </c>
      <c r="B131" s="18" t="s">
        <v>2903</v>
      </c>
      <c r="C131" s="17" t="s">
        <v>4</v>
      </c>
      <c r="D131" s="135" t="s">
        <v>2904</v>
      </c>
      <c r="E131" s="17" t="s">
        <v>2905</v>
      </c>
      <c r="F131" s="17" t="s">
        <v>7</v>
      </c>
      <c r="G131" s="152" t="s">
        <v>3056</v>
      </c>
      <c r="H131" s="146" t="s">
        <v>2906</v>
      </c>
      <c r="I131" s="152" t="s">
        <v>212</v>
      </c>
      <c r="J131" s="88">
        <v>0</v>
      </c>
      <c r="K131" s="88">
        <v>15000</v>
      </c>
      <c r="L131" s="88">
        <v>0</v>
      </c>
      <c r="M131" s="163">
        <v>0.05</v>
      </c>
      <c r="N131" s="115" t="s">
        <v>154</v>
      </c>
      <c r="O131" s="241" t="s">
        <v>223</v>
      </c>
      <c r="P131" s="36" t="s">
        <v>3076</v>
      </c>
    </row>
    <row r="132" spans="1:16" ht="51" customHeight="1" x14ac:dyDescent="0.25">
      <c r="A132" s="80">
        <v>9</v>
      </c>
      <c r="B132" s="18" t="s">
        <v>2907</v>
      </c>
      <c r="C132" s="17" t="s">
        <v>4</v>
      </c>
      <c r="D132" s="135" t="s">
        <v>2908</v>
      </c>
      <c r="E132" s="17" t="s">
        <v>1684</v>
      </c>
      <c r="F132" s="17" t="s">
        <v>7</v>
      </c>
      <c r="G132" s="152" t="s">
        <v>3056</v>
      </c>
      <c r="H132" s="146" t="s">
        <v>2909</v>
      </c>
      <c r="I132" s="152" t="s">
        <v>213</v>
      </c>
      <c r="J132" s="88">
        <v>15000</v>
      </c>
      <c r="K132" s="88">
        <v>0</v>
      </c>
      <c r="L132" s="88">
        <v>0</v>
      </c>
      <c r="M132" s="163">
        <v>0.15</v>
      </c>
      <c r="N132" s="115" t="s">
        <v>154</v>
      </c>
      <c r="O132" s="241" t="s">
        <v>225</v>
      </c>
      <c r="P132" s="36" t="s">
        <v>3076</v>
      </c>
    </row>
    <row r="133" spans="1:16" ht="58.5" customHeight="1" x14ac:dyDescent="0.25">
      <c r="A133" s="80">
        <v>10</v>
      </c>
      <c r="B133" s="18" t="s">
        <v>2910</v>
      </c>
      <c r="C133" s="17" t="s">
        <v>4</v>
      </c>
      <c r="D133" s="135" t="s">
        <v>2911</v>
      </c>
      <c r="E133" s="17" t="s">
        <v>2338</v>
      </c>
      <c r="F133" s="17" t="s">
        <v>2912</v>
      </c>
      <c r="G133" s="152" t="s">
        <v>3056</v>
      </c>
      <c r="H133" s="146" t="s">
        <v>2913</v>
      </c>
      <c r="I133" s="152" t="s">
        <v>212</v>
      </c>
      <c r="J133" s="88">
        <v>0</v>
      </c>
      <c r="K133" s="88">
        <v>15000</v>
      </c>
      <c r="L133" s="88">
        <v>0</v>
      </c>
      <c r="M133" s="163">
        <v>0.15</v>
      </c>
      <c r="N133" s="115" t="s">
        <v>154</v>
      </c>
      <c r="O133" s="241" t="s">
        <v>223</v>
      </c>
      <c r="P133" s="36" t="s">
        <v>3076</v>
      </c>
    </row>
    <row r="134" spans="1:16" ht="42.75" customHeight="1" x14ac:dyDescent="0.25">
      <c r="A134" s="80">
        <v>11</v>
      </c>
      <c r="B134" s="18" t="s">
        <v>2914</v>
      </c>
      <c r="C134" s="17" t="s">
        <v>6</v>
      </c>
      <c r="D134" s="135" t="s">
        <v>2915</v>
      </c>
      <c r="E134" s="17" t="s">
        <v>2689</v>
      </c>
      <c r="F134" s="17" t="s">
        <v>7</v>
      </c>
      <c r="G134" s="152" t="s">
        <v>3056</v>
      </c>
      <c r="H134" s="146" t="s">
        <v>2916</v>
      </c>
      <c r="I134" s="152" t="s">
        <v>212</v>
      </c>
      <c r="J134" s="88">
        <v>0</v>
      </c>
      <c r="K134" s="88">
        <v>15000</v>
      </c>
      <c r="L134" s="88">
        <v>0</v>
      </c>
      <c r="M134" s="163">
        <v>0.15</v>
      </c>
      <c r="N134" s="115" t="s">
        <v>154</v>
      </c>
      <c r="O134" s="241" t="s">
        <v>223</v>
      </c>
      <c r="P134" s="36" t="s">
        <v>3076</v>
      </c>
    </row>
    <row r="135" spans="1:16" ht="51" customHeight="1" x14ac:dyDescent="0.25">
      <c r="A135" s="80">
        <v>12</v>
      </c>
      <c r="B135" s="18" t="s">
        <v>2917</v>
      </c>
      <c r="C135" s="17" t="s">
        <v>6</v>
      </c>
      <c r="D135" s="135" t="s">
        <v>2918</v>
      </c>
      <c r="E135" s="17" t="s">
        <v>1891</v>
      </c>
      <c r="F135" s="17" t="s">
        <v>7</v>
      </c>
      <c r="G135" s="152" t="s">
        <v>3056</v>
      </c>
      <c r="H135" s="146" t="s">
        <v>2919</v>
      </c>
      <c r="I135" s="152" t="s">
        <v>213</v>
      </c>
      <c r="J135" s="88">
        <v>0</v>
      </c>
      <c r="K135" s="88">
        <v>15000</v>
      </c>
      <c r="L135" s="88">
        <v>0</v>
      </c>
      <c r="M135" s="163">
        <v>0.15</v>
      </c>
      <c r="N135" s="115" t="s">
        <v>154</v>
      </c>
      <c r="O135" s="241" t="s">
        <v>223</v>
      </c>
      <c r="P135" s="36" t="s">
        <v>3076</v>
      </c>
    </row>
    <row r="136" spans="1:16" ht="51" customHeight="1" x14ac:dyDescent="0.25">
      <c r="A136" s="80">
        <v>13</v>
      </c>
      <c r="B136" s="18" t="s">
        <v>2920</v>
      </c>
      <c r="C136" s="17" t="s">
        <v>6</v>
      </c>
      <c r="D136" s="135" t="s">
        <v>2921</v>
      </c>
      <c r="E136" s="17" t="s">
        <v>624</v>
      </c>
      <c r="F136" s="17" t="s">
        <v>7</v>
      </c>
      <c r="G136" s="152" t="s">
        <v>3056</v>
      </c>
      <c r="H136" s="146" t="s">
        <v>2922</v>
      </c>
      <c r="I136" s="152" t="s">
        <v>213</v>
      </c>
      <c r="J136" s="88">
        <v>0</v>
      </c>
      <c r="K136" s="88">
        <v>15000</v>
      </c>
      <c r="L136" s="88">
        <v>0</v>
      </c>
      <c r="M136" s="163">
        <v>0.15</v>
      </c>
      <c r="N136" s="115" t="s">
        <v>154</v>
      </c>
      <c r="O136" s="241" t="s">
        <v>223</v>
      </c>
      <c r="P136" s="36" t="s">
        <v>3076</v>
      </c>
    </row>
    <row r="137" spans="1:16" ht="36.75" customHeight="1" x14ac:dyDescent="0.25">
      <c r="A137" s="80">
        <v>14</v>
      </c>
      <c r="B137" s="18" t="s">
        <v>2923</v>
      </c>
      <c r="C137" s="17" t="s">
        <v>6</v>
      </c>
      <c r="D137" s="135" t="s">
        <v>2924</v>
      </c>
      <c r="E137" s="17" t="s">
        <v>2313</v>
      </c>
      <c r="F137" s="17" t="s">
        <v>7</v>
      </c>
      <c r="G137" s="152" t="s">
        <v>3056</v>
      </c>
      <c r="H137" s="146" t="s">
        <v>2925</v>
      </c>
      <c r="I137" s="152" t="s">
        <v>212</v>
      </c>
      <c r="J137" s="88">
        <v>0</v>
      </c>
      <c r="K137" s="88">
        <v>15000</v>
      </c>
      <c r="L137" s="88">
        <v>0</v>
      </c>
      <c r="M137" s="163">
        <v>0.15</v>
      </c>
      <c r="N137" s="115" t="s">
        <v>154</v>
      </c>
      <c r="O137" s="241" t="s">
        <v>223</v>
      </c>
      <c r="P137" s="36" t="s">
        <v>3076</v>
      </c>
    </row>
    <row r="138" spans="1:16" ht="20.25" customHeight="1" x14ac:dyDescent="0.25">
      <c r="A138" s="186"/>
      <c r="B138" s="281" t="s">
        <v>2926</v>
      </c>
      <c r="C138" s="282"/>
      <c r="D138" s="282"/>
      <c r="E138" s="282"/>
      <c r="F138" s="282"/>
      <c r="G138" s="282"/>
      <c r="H138" s="283"/>
      <c r="I138" s="23"/>
      <c r="J138" s="29">
        <f>SUM(J139:J151)</f>
        <v>17000</v>
      </c>
      <c r="K138" s="29">
        <f>SUM(K139:K151)</f>
        <v>90000</v>
      </c>
      <c r="L138" s="29">
        <f>SUM(L139:L151)</f>
        <v>30000</v>
      </c>
      <c r="M138" s="23"/>
      <c r="N138" s="23"/>
      <c r="O138" s="240"/>
      <c r="P138" s="23"/>
    </row>
    <row r="139" spans="1:16" ht="40.5" x14ac:dyDescent="0.25">
      <c r="A139" s="187">
        <v>1</v>
      </c>
      <c r="B139" s="188" t="s">
        <v>2927</v>
      </c>
      <c r="C139" s="188" t="s">
        <v>6</v>
      </c>
      <c r="D139" s="195" t="s">
        <v>2928</v>
      </c>
      <c r="E139" s="115" t="s">
        <v>621</v>
      </c>
      <c r="F139" s="188" t="s">
        <v>7</v>
      </c>
      <c r="G139" s="152" t="s">
        <v>3056</v>
      </c>
      <c r="H139" s="115">
        <v>100</v>
      </c>
      <c r="I139" s="115" t="s">
        <v>214</v>
      </c>
      <c r="J139" s="88">
        <v>15000</v>
      </c>
      <c r="K139" s="88">
        <v>0</v>
      </c>
      <c r="L139" s="88">
        <v>0</v>
      </c>
      <c r="M139" s="17" t="s">
        <v>3055</v>
      </c>
      <c r="N139" s="115" t="s">
        <v>154</v>
      </c>
      <c r="O139" s="241" t="s">
        <v>225</v>
      </c>
      <c r="P139" s="36" t="s">
        <v>3076</v>
      </c>
    </row>
    <row r="140" spans="1:16" ht="40.5" x14ac:dyDescent="0.25">
      <c r="A140" s="187">
        <v>2</v>
      </c>
      <c r="B140" s="57" t="s">
        <v>2929</v>
      </c>
      <c r="C140" s="188" t="s">
        <v>6</v>
      </c>
      <c r="D140" s="195" t="s">
        <v>2930</v>
      </c>
      <c r="E140" s="115" t="s">
        <v>25</v>
      </c>
      <c r="F140" s="188" t="s">
        <v>5</v>
      </c>
      <c r="G140" s="152" t="s">
        <v>3056</v>
      </c>
      <c r="H140" s="115">
        <v>110</v>
      </c>
      <c r="I140" s="152" t="s">
        <v>212</v>
      </c>
      <c r="J140" s="88">
        <v>0</v>
      </c>
      <c r="K140" s="88">
        <v>15000</v>
      </c>
      <c r="L140" s="88">
        <v>0</v>
      </c>
      <c r="M140" s="27">
        <v>0.35</v>
      </c>
      <c r="N140" s="115" t="s">
        <v>154</v>
      </c>
      <c r="O140" s="241" t="s">
        <v>223</v>
      </c>
      <c r="P140" s="36" t="s">
        <v>3076</v>
      </c>
    </row>
    <row r="141" spans="1:16" ht="54" x14ac:dyDescent="0.25">
      <c r="A141" s="187">
        <v>3</v>
      </c>
      <c r="B141" s="57" t="s">
        <v>2931</v>
      </c>
      <c r="C141" s="188" t="s">
        <v>6</v>
      </c>
      <c r="D141" s="195" t="s">
        <v>2932</v>
      </c>
      <c r="E141" s="115" t="s">
        <v>11</v>
      </c>
      <c r="F141" s="188" t="s">
        <v>5</v>
      </c>
      <c r="G141" s="152" t="s">
        <v>3056</v>
      </c>
      <c r="H141" s="115">
        <v>120</v>
      </c>
      <c r="I141" s="152" t="s">
        <v>212</v>
      </c>
      <c r="J141" s="88">
        <v>0</v>
      </c>
      <c r="K141" s="88">
        <v>15000</v>
      </c>
      <c r="L141" s="88">
        <v>0</v>
      </c>
      <c r="M141" s="27">
        <v>0.3</v>
      </c>
      <c r="N141" s="115" t="s">
        <v>154</v>
      </c>
      <c r="O141" s="241" t="s">
        <v>223</v>
      </c>
      <c r="P141" s="36" t="s">
        <v>3076</v>
      </c>
    </row>
    <row r="142" spans="1:16" ht="40.5" x14ac:dyDescent="0.25">
      <c r="A142" s="187">
        <v>4</v>
      </c>
      <c r="B142" s="57" t="s">
        <v>2933</v>
      </c>
      <c r="C142" s="188" t="s">
        <v>6</v>
      </c>
      <c r="D142" s="195" t="s">
        <v>2934</v>
      </c>
      <c r="E142" s="115" t="s">
        <v>19</v>
      </c>
      <c r="F142" s="188" t="s">
        <v>5</v>
      </c>
      <c r="G142" s="152" t="s">
        <v>3056</v>
      </c>
      <c r="H142" s="115">
        <v>120</v>
      </c>
      <c r="I142" s="152" t="s">
        <v>212</v>
      </c>
      <c r="J142" s="88">
        <v>0</v>
      </c>
      <c r="K142" s="88">
        <v>15000</v>
      </c>
      <c r="L142" s="88">
        <v>0</v>
      </c>
      <c r="M142" s="27">
        <v>0.3</v>
      </c>
      <c r="N142" s="115" t="s">
        <v>154</v>
      </c>
      <c r="O142" s="241" t="s">
        <v>223</v>
      </c>
      <c r="P142" s="36" t="s">
        <v>3076</v>
      </c>
    </row>
    <row r="143" spans="1:16" ht="67.5" x14ac:dyDescent="0.25">
      <c r="A143" s="187">
        <v>5</v>
      </c>
      <c r="B143" s="57" t="s">
        <v>2935</v>
      </c>
      <c r="C143" s="188" t="s">
        <v>6</v>
      </c>
      <c r="D143" s="195" t="s">
        <v>2936</v>
      </c>
      <c r="E143" s="115" t="s">
        <v>362</v>
      </c>
      <c r="F143" s="188" t="s">
        <v>5</v>
      </c>
      <c r="G143" s="152" t="s">
        <v>3056</v>
      </c>
      <c r="H143" s="115">
        <v>120</v>
      </c>
      <c r="I143" s="152" t="s">
        <v>212</v>
      </c>
      <c r="J143" s="88">
        <v>0</v>
      </c>
      <c r="K143" s="88">
        <v>15000</v>
      </c>
      <c r="L143" s="88">
        <v>0</v>
      </c>
      <c r="M143" s="27">
        <v>0</v>
      </c>
      <c r="N143" s="115" t="s">
        <v>154</v>
      </c>
      <c r="O143" s="241" t="s">
        <v>223</v>
      </c>
      <c r="P143" s="36" t="s">
        <v>3076</v>
      </c>
    </row>
    <row r="144" spans="1:16" ht="40.5" x14ac:dyDescent="0.25">
      <c r="A144" s="187">
        <v>6</v>
      </c>
      <c r="B144" s="57" t="s">
        <v>2937</v>
      </c>
      <c r="C144" s="188" t="s">
        <v>6</v>
      </c>
      <c r="D144" s="195" t="s">
        <v>2938</v>
      </c>
      <c r="E144" s="115" t="s">
        <v>621</v>
      </c>
      <c r="F144" s="265" t="s">
        <v>9</v>
      </c>
      <c r="G144" s="152" t="s">
        <v>3056</v>
      </c>
      <c r="H144" s="115">
        <v>60</v>
      </c>
      <c r="I144" s="152" t="s">
        <v>213</v>
      </c>
      <c r="J144" s="88">
        <v>1000</v>
      </c>
      <c r="K144" s="88">
        <v>0</v>
      </c>
      <c r="L144" s="88">
        <v>0</v>
      </c>
      <c r="M144" s="27">
        <v>0.1</v>
      </c>
      <c r="N144" s="115" t="s">
        <v>154</v>
      </c>
      <c r="O144" s="241" t="s">
        <v>225</v>
      </c>
      <c r="P144" s="36" t="s">
        <v>3076</v>
      </c>
    </row>
    <row r="145" spans="1:16" ht="40.5" x14ac:dyDescent="0.25">
      <c r="A145" s="187">
        <v>8</v>
      </c>
      <c r="B145" s="57" t="s">
        <v>2939</v>
      </c>
      <c r="C145" s="188" t="s">
        <v>6</v>
      </c>
      <c r="D145" s="195" t="s">
        <v>2940</v>
      </c>
      <c r="E145" s="115" t="s">
        <v>1583</v>
      </c>
      <c r="F145" s="188" t="s">
        <v>7</v>
      </c>
      <c r="G145" s="152" t="s">
        <v>3056</v>
      </c>
      <c r="H145" s="115">
        <v>120</v>
      </c>
      <c r="I145" s="152" t="s">
        <v>212</v>
      </c>
      <c r="J145" s="88">
        <v>0</v>
      </c>
      <c r="K145" s="88">
        <v>0</v>
      </c>
      <c r="L145" s="88">
        <v>10000</v>
      </c>
      <c r="M145" s="27">
        <v>0.4</v>
      </c>
      <c r="N145" s="115" t="s">
        <v>154</v>
      </c>
      <c r="O145" s="241" t="s">
        <v>3099</v>
      </c>
      <c r="P145" s="36" t="s">
        <v>3076</v>
      </c>
    </row>
    <row r="146" spans="1:16" ht="40.5" x14ac:dyDescent="0.25">
      <c r="A146" s="187">
        <v>9</v>
      </c>
      <c r="B146" s="57" t="s">
        <v>2941</v>
      </c>
      <c r="C146" s="188" t="s">
        <v>6</v>
      </c>
      <c r="D146" s="195" t="s">
        <v>2942</v>
      </c>
      <c r="E146" s="115" t="s">
        <v>31</v>
      </c>
      <c r="F146" s="265" t="s">
        <v>9</v>
      </c>
      <c r="G146" s="152" t="s">
        <v>3056</v>
      </c>
      <c r="H146" s="115">
        <v>90</v>
      </c>
      <c r="I146" s="152" t="s">
        <v>212</v>
      </c>
      <c r="J146" s="88">
        <v>1000</v>
      </c>
      <c r="K146" s="88">
        <v>0</v>
      </c>
      <c r="L146" s="88">
        <v>0</v>
      </c>
      <c r="M146" s="27">
        <v>0.2</v>
      </c>
      <c r="N146" s="115" t="s">
        <v>154</v>
      </c>
      <c r="O146" s="241" t="s">
        <v>225</v>
      </c>
      <c r="P146" s="36" t="s">
        <v>3076</v>
      </c>
    </row>
    <row r="147" spans="1:16" ht="40.5" x14ac:dyDescent="0.25">
      <c r="A147" s="187">
        <v>10</v>
      </c>
      <c r="B147" s="57" t="s">
        <v>2943</v>
      </c>
      <c r="C147" s="188" t="s">
        <v>6</v>
      </c>
      <c r="D147" s="195" t="s">
        <v>2944</v>
      </c>
      <c r="E147" s="115" t="s">
        <v>624</v>
      </c>
      <c r="F147" s="188" t="s">
        <v>5</v>
      </c>
      <c r="G147" s="152" t="s">
        <v>3056</v>
      </c>
      <c r="H147" s="115">
        <v>30</v>
      </c>
      <c r="I147" s="152" t="s">
        <v>213</v>
      </c>
      <c r="J147" s="88">
        <v>0</v>
      </c>
      <c r="K147" s="88">
        <v>15000</v>
      </c>
      <c r="L147" s="88">
        <v>0</v>
      </c>
      <c r="M147" s="27">
        <v>0.35</v>
      </c>
      <c r="N147" s="115" t="s">
        <v>154</v>
      </c>
      <c r="O147" s="241" t="s">
        <v>223</v>
      </c>
      <c r="P147" s="36" t="s">
        <v>3076</v>
      </c>
    </row>
    <row r="148" spans="1:16" ht="40.5" x14ac:dyDescent="0.25">
      <c r="A148" s="187">
        <v>11</v>
      </c>
      <c r="B148" s="57" t="s">
        <v>2945</v>
      </c>
      <c r="C148" s="188" t="s">
        <v>6</v>
      </c>
      <c r="D148" s="195" t="s">
        <v>2946</v>
      </c>
      <c r="E148" s="115" t="s">
        <v>26</v>
      </c>
      <c r="F148" s="188" t="s">
        <v>7</v>
      </c>
      <c r="G148" s="152" t="s">
        <v>3056</v>
      </c>
      <c r="H148" s="115">
        <v>60</v>
      </c>
      <c r="I148" s="152" t="s">
        <v>212</v>
      </c>
      <c r="J148" s="88">
        <v>0</v>
      </c>
      <c r="K148" s="88">
        <v>0</v>
      </c>
      <c r="L148" s="88">
        <v>0</v>
      </c>
      <c r="M148" s="27">
        <v>0.35</v>
      </c>
      <c r="N148" s="17" t="s">
        <v>2947</v>
      </c>
      <c r="O148" s="241" t="s">
        <v>3099</v>
      </c>
      <c r="P148" s="36" t="s">
        <v>3076</v>
      </c>
    </row>
    <row r="149" spans="1:16" ht="40.5" x14ac:dyDescent="0.25">
      <c r="A149" s="187">
        <v>12</v>
      </c>
      <c r="B149" s="57" t="s">
        <v>2948</v>
      </c>
      <c r="C149" s="188" t="s">
        <v>6</v>
      </c>
      <c r="D149" s="195" t="s">
        <v>2949</v>
      </c>
      <c r="E149" s="115" t="s">
        <v>1443</v>
      </c>
      <c r="F149" s="188" t="s">
        <v>5</v>
      </c>
      <c r="G149" s="152" t="s">
        <v>3056</v>
      </c>
      <c r="H149" s="115">
        <v>75</v>
      </c>
      <c r="I149" s="152" t="s">
        <v>213</v>
      </c>
      <c r="J149" s="88">
        <v>0</v>
      </c>
      <c r="K149" s="88">
        <v>15000</v>
      </c>
      <c r="L149" s="88">
        <v>0</v>
      </c>
      <c r="M149" s="27">
        <v>0.2</v>
      </c>
      <c r="N149" s="17" t="s">
        <v>1952</v>
      </c>
      <c r="O149" s="241" t="s">
        <v>223</v>
      </c>
      <c r="P149" s="36" t="s">
        <v>3076</v>
      </c>
    </row>
    <row r="150" spans="1:16" ht="40.5" x14ac:dyDescent="0.25">
      <c r="A150" s="187">
        <v>13</v>
      </c>
      <c r="B150" s="57" t="s">
        <v>2950</v>
      </c>
      <c r="C150" s="188" t="s">
        <v>6</v>
      </c>
      <c r="D150" s="195" t="s">
        <v>2951</v>
      </c>
      <c r="E150" s="115" t="s">
        <v>621</v>
      </c>
      <c r="F150" s="188" t="s">
        <v>7</v>
      </c>
      <c r="G150" s="152" t="s">
        <v>3056</v>
      </c>
      <c r="H150" s="115">
        <v>75</v>
      </c>
      <c r="I150" s="152" t="s">
        <v>212</v>
      </c>
      <c r="J150" s="88">
        <v>0</v>
      </c>
      <c r="K150" s="88">
        <v>0</v>
      </c>
      <c r="L150" s="88">
        <v>10000</v>
      </c>
      <c r="M150" s="27">
        <v>0.4</v>
      </c>
      <c r="N150" s="17" t="s">
        <v>2952</v>
      </c>
      <c r="O150" s="241" t="s">
        <v>3099</v>
      </c>
      <c r="P150" s="36" t="s">
        <v>3076</v>
      </c>
    </row>
    <row r="151" spans="1:16" ht="40.5" x14ac:dyDescent="0.25">
      <c r="A151" s="187">
        <v>14</v>
      </c>
      <c r="B151" s="57" t="s">
        <v>2953</v>
      </c>
      <c r="C151" s="188" t="s">
        <v>6</v>
      </c>
      <c r="D151" s="195" t="s">
        <v>2954</v>
      </c>
      <c r="E151" s="115" t="s">
        <v>24</v>
      </c>
      <c r="F151" s="188" t="s">
        <v>7</v>
      </c>
      <c r="G151" s="152" t="s">
        <v>3056</v>
      </c>
      <c r="H151" s="115">
        <v>30</v>
      </c>
      <c r="I151" s="152" t="s">
        <v>213</v>
      </c>
      <c r="J151" s="88">
        <v>0</v>
      </c>
      <c r="K151" s="88">
        <v>0</v>
      </c>
      <c r="L151" s="88">
        <v>10000</v>
      </c>
      <c r="M151" s="27">
        <v>0.35</v>
      </c>
      <c r="N151" s="115" t="s">
        <v>154</v>
      </c>
      <c r="O151" s="241" t="s">
        <v>3099</v>
      </c>
      <c r="P151" s="36" t="s">
        <v>3076</v>
      </c>
    </row>
    <row r="152" spans="1:16" ht="40.5" x14ac:dyDescent="0.25">
      <c r="A152" s="187">
        <v>27</v>
      </c>
      <c r="B152" s="18" t="s">
        <v>2962</v>
      </c>
      <c r="C152" s="188" t="s">
        <v>6</v>
      </c>
      <c r="D152" s="195" t="s">
        <v>2963</v>
      </c>
      <c r="E152" s="17" t="s">
        <v>16</v>
      </c>
      <c r="F152" s="188" t="s">
        <v>7</v>
      </c>
      <c r="G152" s="152" t="s">
        <v>3056</v>
      </c>
      <c r="H152" s="115">
        <v>120</v>
      </c>
      <c r="I152" s="152" t="s">
        <v>212</v>
      </c>
      <c r="J152" s="88">
        <v>0</v>
      </c>
      <c r="K152" s="88">
        <v>15000</v>
      </c>
      <c r="L152" s="88">
        <v>0</v>
      </c>
      <c r="M152" s="189">
        <v>0.1</v>
      </c>
      <c r="N152" s="115" t="s">
        <v>154</v>
      </c>
      <c r="O152" s="241" t="s">
        <v>223</v>
      </c>
      <c r="P152" s="36" t="s">
        <v>3076</v>
      </c>
    </row>
    <row r="153" spans="1:16" ht="40.5" x14ac:dyDescent="0.25">
      <c r="A153" s="187">
        <v>28</v>
      </c>
      <c r="B153" s="18" t="s">
        <v>2964</v>
      </c>
      <c r="C153" s="188" t="s">
        <v>6</v>
      </c>
      <c r="D153" s="195" t="s">
        <v>2965</v>
      </c>
      <c r="E153" s="17" t="s">
        <v>1028</v>
      </c>
      <c r="F153" s="188" t="s">
        <v>7</v>
      </c>
      <c r="G153" s="152" t="s">
        <v>3056</v>
      </c>
      <c r="H153" s="115">
        <v>120</v>
      </c>
      <c r="I153" s="152" t="s">
        <v>212</v>
      </c>
      <c r="J153" s="88">
        <v>0</v>
      </c>
      <c r="K153" s="88">
        <v>15000</v>
      </c>
      <c r="L153" s="88">
        <v>0</v>
      </c>
      <c r="M153" s="189">
        <v>0.3</v>
      </c>
      <c r="N153" s="115" t="s">
        <v>154</v>
      </c>
      <c r="O153" s="241" t="s">
        <v>223</v>
      </c>
      <c r="P153" s="36" t="s">
        <v>3076</v>
      </c>
    </row>
    <row r="154" spans="1:16" ht="40.5" x14ac:dyDescent="0.25">
      <c r="A154" s="187">
        <v>19</v>
      </c>
      <c r="B154" s="18" t="s">
        <v>2964</v>
      </c>
      <c r="C154" s="188" t="s">
        <v>6</v>
      </c>
      <c r="D154" s="195" t="s">
        <v>2966</v>
      </c>
      <c r="E154" s="17" t="s">
        <v>73</v>
      </c>
      <c r="F154" s="188" t="s">
        <v>7</v>
      </c>
      <c r="G154" s="152" t="s">
        <v>3056</v>
      </c>
      <c r="H154" s="115">
        <v>50</v>
      </c>
      <c r="I154" s="152" t="s">
        <v>213</v>
      </c>
      <c r="J154" s="88">
        <v>0</v>
      </c>
      <c r="K154" s="88">
        <v>0</v>
      </c>
      <c r="L154" s="88">
        <v>0</v>
      </c>
      <c r="M154" s="189">
        <v>0.1</v>
      </c>
      <c r="N154" s="115" t="s">
        <v>154</v>
      </c>
      <c r="O154" s="241" t="s">
        <v>3099</v>
      </c>
      <c r="P154" s="36" t="s">
        <v>3076</v>
      </c>
    </row>
    <row r="155" spans="1:16" ht="40.5" x14ac:dyDescent="0.25">
      <c r="A155" s="187">
        <v>20</v>
      </c>
      <c r="B155" s="18" t="s">
        <v>2967</v>
      </c>
      <c r="C155" s="188" t="s">
        <v>6</v>
      </c>
      <c r="D155" s="195" t="s">
        <v>2968</v>
      </c>
      <c r="E155" s="17" t="s">
        <v>2969</v>
      </c>
      <c r="F155" s="188" t="s">
        <v>7</v>
      </c>
      <c r="G155" s="152" t="s">
        <v>3056</v>
      </c>
      <c r="H155" s="115">
        <v>20</v>
      </c>
      <c r="I155" s="152" t="s">
        <v>213</v>
      </c>
      <c r="J155" s="88">
        <v>15000</v>
      </c>
      <c r="K155" s="88">
        <v>0</v>
      </c>
      <c r="L155" s="88">
        <v>0</v>
      </c>
      <c r="M155" s="189">
        <v>0.1</v>
      </c>
      <c r="N155" s="115" t="s">
        <v>154</v>
      </c>
      <c r="O155" s="241" t="s">
        <v>225</v>
      </c>
      <c r="P155" s="36" t="s">
        <v>3076</v>
      </c>
    </row>
    <row r="156" spans="1:16" ht="40.5" x14ac:dyDescent="0.25">
      <c r="A156" s="187">
        <v>21</v>
      </c>
      <c r="B156" s="57" t="s">
        <v>2970</v>
      </c>
      <c r="C156" s="188" t="s">
        <v>6</v>
      </c>
      <c r="D156" s="195" t="s">
        <v>2971</v>
      </c>
      <c r="E156" s="115" t="s">
        <v>21</v>
      </c>
      <c r="F156" s="188" t="s">
        <v>5</v>
      </c>
      <c r="G156" s="152" t="s">
        <v>3056</v>
      </c>
      <c r="H156" s="115">
        <v>250</v>
      </c>
      <c r="I156" s="152" t="s">
        <v>212</v>
      </c>
      <c r="J156" s="88">
        <v>0</v>
      </c>
      <c r="K156" s="88">
        <v>15000</v>
      </c>
      <c r="L156" s="88">
        <v>0</v>
      </c>
      <c r="M156" s="189">
        <v>0.3</v>
      </c>
      <c r="N156" s="115" t="s">
        <v>154</v>
      </c>
      <c r="O156" s="241" t="s">
        <v>223</v>
      </c>
      <c r="P156" s="36" t="s">
        <v>3076</v>
      </c>
    </row>
    <row r="157" spans="1:16" ht="40.5" x14ac:dyDescent="0.25">
      <c r="A157" s="190">
        <v>22</v>
      </c>
      <c r="B157" s="57" t="s">
        <v>2972</v>
      </c>
      <c r="C157" s="188" t="s">
        <v>6</v>
      </c>
      <c r="D157" s="195" t="s">
        <v>2973</v>
      </c>
      <c r="E157" s="115" t="s">
        <v>2974</v>
      </c>
      <c r="F157" s="188" t="s">
        <v>5</v>
      </c>
      <c r="G157" s="152" t="s">
        <v>3056</v>
      </c>
      <c r="H157" s="115">
        <v>200</v>
      </c>
      <c r="I157" s="152" t="s">
        <v>212</v>
      </c>
      <c r="J157" s="88">
        <v>15000</v>
      </c>
      <c r="K157" s="128">
        <v>0</v>
      </c>
      <c r="L157" s="88">
        <v>0</v>
      </c>
      <c r="M157" s="189">
        <v>0.1</v>
      </c>
      <c r="N157" s="115" t="s">
        <v>154</v>
      </c>
      <c r="O157" s="241" t="s">
        <v>225</v>
      </c>
      <c r="P157" s="36" t="s">
        <v>3076</v>
      </c>
    </row>
    <row r="158" spans="1:16" ht="40.5" x14ac:dyDescent="0.25">
      <c r="A158" s="187">
        <v>23</v>
      </c>
      <c r="B158" s="57" t="s">
        <v>2975</v>
      </c>
      <c r="C158" s="188" t="s">
        <v>6</v>
      </c>
      <c r="D158" s="195" t="s">
        <v>2976</v>
      </c>
      <c r="E158" s="115" t="s">
        <v>22</v>
      </c>
      <c r="F158" s="188" t="s">
        <v>5</v>
      </c>
      <c r="G158" s="17" t="s">
        <v>3056</v>
      </c>
      <c r="H158" s="115">
        <v>90</v>
      </c>
      <c r="I158" s="152" t="s">
        <v>212</v>
      </c>
      <c r="J158" s="88">
        <v>0</v>
      </c>
      <c r="K158" s="88">
        <v>0</v>
      </c>
      <c r="L158" s="88">
        <v>10000</v>
      </c>
      <c r="M158" s="189">
        <v>0.3</v>
      </c>
      <c r="N158" s="17" t="s">
        <v>2977</v>
      </c>
      <c r="O158" s="241" t="s">
        <v>3099</v>
      </c>
      <c r="P158" s="36" t="s">
        <v>3076</v>
      </c>
    </row>
    <row r="159" spans="1:16" ht="40.5" x14ac:dyDescent="0.25">
      <c r="A159" s="187">
        <v>24</v>
      </c>
      <c r="B159" s="57" t="s">
        <v>2978</v>
      </c>
      <c r="C159" s="57" t="s">
        <v>6</v>
      </c>
      <c r="D159" s="195" t="s">
        <v>2979</v>
      </c>
      <c r="E159" s="115" t="s">
        <v>16</v>
      </c>
      <c r="F159" s="188" t="s">
        <v>7</v>
      </c>
      <c r="G159" s="17" t="s">
        <v>3056</v>
      </c>
      <c r="H159" s="115">
        <v>100</v>
      </c>
      <c r="I159" s="152" t="s">
        <v>212</v>
      </c>
      <c r="J159" s="88">
        <v>0</v>
      </c>
      <c r="K159" s="88">
        <v>0</v>
      </c>
      <c r="L159" s="88">
        <v>10000</v>
      </c>
      <c r="M159" s="189">
        <v>0.35</v>
      </c>
      <c r="N159" s="17" t="s">
        <v>2980</v>
      </c>
      <c r="O159" s="241" t="s">
        <v>3099</v>
      </c>
      <c r="P159" s="36" t="s">
        <v>3076</v>
      </c>
    </row>
    <row r="160" spans="1:16" ht="40.5" x14ac:dyDescent="0.25">
      <c r="A160" s="187">
        <v>25</v>
      </c>
      <c r="B160" s="188" t="s">
        <v>2981</v>
      </c>
      <c r="C160" s="188" t="s">
        <v>6</v>
      </c>
      <c r="D160" s="195" t="s">
        <v>2982</v>
      </c>
      <c r="E160" s="115" t="s">
        <v>1074</v>
      </c>
      <c r="F160" s="188" t="s">
        <v>5</v>
      </c>
      <c r="G160" s="17" t="s">
        <v>3056</v>
      </c>
      <c r="H160" s="115">
        <v>100</v>
      </c>
      <c r="I160" s="115" t="s">
        <v>191</v>
      </c>
      <c r="J160" s="88">
        <v>15000</v>
      </c>
      <c r="K160" s="88">
        <v>0</v>
      </c>
      <c r="L160" s="88">
        <v>0</v>
      </c>
      <c r="M160" s="189">
        <v>0.1</v>
      </c>
      <c r="N160" s="115" t="s">
        <v>154</v>
      </c>
      <c r="O160" s="241" t="s">
        <v>225</v>
      </c>
      <c r="P160" s="36" t="s">
        <v>3076</v>
      </c>
    </row>
    <row r="161" spans="1:16" ht="40.5" x14ac:dyDescent="0.25">
      <c r="A161" s="187">
        <v>26</v>
      </c>
      <c r="B161" s="188" t="s">
        <v>2983</v>
      </c>
      <c r="C161" s="188" t="s">
        <v>6</v>
      </c>
      <c r="D161" s="195" t="s">
        <v>2984</v>
      </c>
      <c r="E161" s="115" t="s">
        <v>1038</v>
      </c>
      <c r="F161" s="188" t="s">
        <v>7</v>
      </c>
      <c r="G161" s="17" t="s">
        <v>3056</v>
      </c>
      <c r="H161" s="115">
        <v>200</v>
      </c>
      <c r="I161" s="152" t="s">
        <v>212</v>
      </c>
      <c r="J161" s="88">
        <v>0</v>
      </c>
      <c r="K161" s="88">
        <v>15000</v>
      </c>
      <c r="L161" s="88">
        <v>0</v>
      </c>
      <c r="M161" s="189">
        <v>0.1</v>
      </c>
      <c r="N161" s="115" t="s">
        <v>154</v>
      </c>
      <c r="O161" s="241" t="s">
        <v>223</v>
      </c>
      <c r="P161" s="36" t="s">
        <v>3076</v>
      </c>
    </row>
    <row r="162" spans="1:16" ht="40.5" x14ac:dyDescent="0.25">
      <c r="A162" s="187">
        <v>27</v>
      </c>
      <c r="B162" s="188" t="s">
        <v>2985</v>
      </c>
      <c r="C162" s="58" t="s">
        <v>4</v>
      </c>
      <c r="D162" s="195" t="s">
        <v>2986</v>
      </c>
      <c r="E162" s="115" t="s">
        <v>34</v>
      </c>
      <c r="F162" s="188" t="s">
        <v>5</v>
      </c>
      <c r="G162" s="17" t="s">
        <v>3056</v>
      </c>
      <c r="H162" s="115">
        <v>844</v>
      </c>
      <c r="I162" s="115" t="s">
        <v>214</v>
      </c>
      <c r="J162" s="88">
        <v>15000</v>
      </c>
      <c r="K162" s="88">
        <v>0</v>
      </c>
      <c r="L162" s="88">
        <v>0</v>
      </c>
      <c r="M162" s="189">
        <v>0.35</v>
      </c>
      <c r="N162" s="115" t="s">
        <v>2987</v>
      </c>
      <c r="O162" s="241" t="s">
        <v>225</v>
      </c>
      <c r="P162" s="36" t="s">
        <v>3076</v>
      </c>
    </row>
    <row r="163" spans="1:16" ht="54" x14ac:dyDescent="0.25">
      <c r="A163" s="187">
        <v>28</v>
      </c>
      <c r="B163" s="57" t="s">
        <v>2988</v>
      </c>
      <c r="C163" s="58" t="s">
        <v>4</v>
      </c>
      <c r="D163" s="195" t="s">
        <v>2989</v>
      </c>
      <c r="E163" s="115" t="s">
        <v>780</v>
      </c>
      <c r="F163" s="57" t="s">
        <v>5</v>
      </c>
      <c r="G163" s="17" t="s">
        <v>3056</v>
      </c>
      <c r="H163" s="115">
        <v>700</v>
      </c>
      <c r="I163" s="115" t="s">
        <v>214</v>
      </c>
      <c r="J163" s="128">
        <v>0</v>
      </c>
      <c r="K163" s="88">
        <v>0</v>
      </c>
      <c r="L163" s="88">
        <v>10000</v>
      </c>
      <c r="M163" s="189">
        <v>0.1</v>
      </c>
      <c r="N163" s="115" t="s">
        <v>2990</v>
      </c>
      <c r="O163" s="241" t="s">
        <v>3099</v>
      </c>
      <c r="P163" s="36" t="s">
        <v>3076</v>
      </c>
    </row>
    <row r="164" spans="1:16" ht="40.5" x14ac:dyDescent="0.25">
      <c r="A164" s="187">
        <v>29</v>
      </c>
      <c r="B164" s="57" t="s">
        <v>3091</v>
      </c>
      <c r="C164" s="58" t="s">
        <v>4</v>
      </c>
      <c r="D164" s="195" t="s">
        <v>2991</v>
      </c>
      <c r="E164" s="115" t="s">
        <v>2329</v>
      </c>
      <c r="F164" s="265" t="s">
        <v>9</v>
      </c>
      <c r="G164" s="17" t="s">
        <v>3056</v>
      </c>
      <c r="H164" s="115">
        <v>129</v>
      </c>
      <c r="I164" s="152" t="s">
        <v>212</v>
      </c>
      <c r="J164" s="88">
        <v>1000</v>
      </c>
      <c r="K164" s="88">
        <v>0</v>
      </c>
      <c r="L164" s="128">
        <v>0</v>
      </c>
      <c r="M164" s="115" t="s">
        <v>2992</v>
      </c>
      <c r="N164" s="115" t="s">
        <v>2993</v>
      </c>
      <c r="O164" s="241" t="s">
        <v>225</v>
      </c>
      <c r="P164" s="36" t="s">
        <v>3076</v>
      </c>
    </row>
    <row r="165" spans="1:16" ht="94.5" x14ac:dyDescent="0.25">
      <c r="A165" s="187">
        <v>30</v>
      </c>
      <c r="B165" s="57" t="s">
        <v>2994</v>
      </c>
      <c r="C165" s="188" t="s">
        <v>4</v>
      </c>
      <c r="D165" s="195" t="s">
        <v>2995</v>
      </c>
      <c r="E165" s="115" t="s">
        <v>2969</v>
      </c>
      <c r="F165" s="188" t="s">
        <v>5</v>
      </c>
      <c r="G165" s="17" t="s">
        <v>3056</v>
      </c>
      <c r="H165" s="115">
        <v>263</v>
      </c>
      <c r="I165" s="152" t="s">
        <v>212</v>
      </c>
      <c r="J165" s="88">
        <v>0</v>
      </c>
      <c r="K165" s="88">
        <v>0</v>
      </c>
      <c r="L165" s="88">
        <v>10000</v>
      </c>
      <c r="M165" s="17" t="s">
        <v>2759</v>
      </c>
      <c r="N165" s="17" t="s">
        <v>2996</v>
      </c>
      <c r="O165" s="241" t="s">
        <v>3099</v>
      </c>
      <c r="P165" s="36" t="s">
        <v>3076</v>
      </c>
    </row>
    <row r="166" spans="1:16" ht="54" x14ac:dyDescent="0.25">
      <c r="A166" s="187">
        <v>31</v>
      </c>
      <c r="B166" s="57" t="s">
        <v>2997</v>
      </c>
      <c r="C166" s="188" t="s">
        <v>2998</v>
      </c>
      <c r="D166" s="195" t="s">
        <v>2999</v>
      </c>
      <c r="E166" s="115" t="s">
        <v>1074</v>
      </c>
      <c r="F166" s="188" t="s">
        <v>7</v>
      </c>
      <c r="G166" s="17" t="s">
        <v>3056</v>
      </c>
      <c r="H166" s="115">
        <v>200</v>
      </c>
      <c r="I166" s="115" t="s">
        <v>191</v>
      </c>
      <c r="J166" s="88">
        <v>0</v>
      </c>
      <c r="K166" s="88">
        <v>0</v>
      </c>
      <c r="L166" s="88">
        <v>10000</v>
      </c>
      <c r="M166" s="17" t="s">
        <v>2759</v>
      </c>
      <c r="N166" s="17" t="s">
        <v>3000</v>
      </c>
      <c r="O166" s="241" t="s">
        <v>3099</v>
      </c>
      <c r="P166" s="36" t="s">
        <v>3076</v>
      </c>
    </row>
    <row r="167" spans="1:16" ht="54" x14ac:dyDescent="0.25">
      <c r="A167" s="187">
        <v>32</v>
      </c>
      <c r="B167" s="57" t="s">
        <v>3001</v>
      </c>
      <c r="C167" s="188" t="s">
        <v>2998</v>
      </c>
      <c r="D167" s="195" t="s">
        <v>3002</v>
      </c>
      <c r="E167" s="115" t="s">
        <v>780</v>
      </c>
      <c r="F167" s="265" t="s">
        <v>9</v>
      </c>
      <c r="G167" s="17" t="s">
        <v>3056</v>
      </c>
      <c r="H167" s="115">
        <v>120</v>
      </c>
      <c r="I167" s="115" t="s">
        <v>191</v>
      </c>
      <c r="J167" s="88">
        <v>1000</v>
      </c>
      <c r="K167" s="88">
        <v>0</v>
      </c>
      <c r="L167" s="88">
        <v>0</v>
      </c>
      <c r="M167" s="17" t="s">
        <v>2759</v>
      </c>
      <c r="N167" s="115" t="s">
        <v>154</v>
      </c>
      <c r="O167" s="241" t="s">
        <v>225</v>
      </c>
      <c r="P167" s="36" t="s">
        <v>3076</v>
      </c>
    </row>
    <row r="168" spans="1:16" ht="40.5" x14ac:dyDescent="0.25">
      <c r="A168" s="187">
        <v>33</v>
      </c>
      <c r="B168" s="57" t="s">
        <v>3003</v>
      </c>
      <c r="C168" s="188" t="s">
        <v>4</v>
      </c>
      <c r="D168" s="16" t="s">
        <v>3004</v>
      </c>
      <c r="E168" s="115" t="s">
        <v>11</v>
      </c>
      <c r="F168" s="188" t="s">
        <v>5</v>
      </c>
      <c r="G168" s="17" t="s">
        <v>3056</v>
      </c>
      <c r="H168" s="115">
        <v>450</v>
      </c>
      <c r="I168" s="115" t="s">
        <v>191</v>
      </c>
      <c r="J168" s="88">
        <v>15000</v>
      </c>
      <c r="K168" s="88">
        <v>0</v>
      </c>
      <c r="L168" s="88">
        <v>0</v>
      </c>
      <c r="M168" s="115" t="s">
        <v>3005</v>
      </c>
      <c r="N168" s="115" t="s">
        <v>154</v>
      </c>
      <c r="O168" s="241" t="s">
        <v>225</v>
      </c>
      <c r="P168" s="36" t="s">
        <v>3076</v>
      </c>
    </row>
    <row r="169" spans="1:16" ht="54" x14ac:dyDescent="0.25">
      <c r="A169" s="187">
        <v>34</v>
      </c>
      <c r="B169" s="57" t="s">
        <v>3006</v>
      </c>
      <c r="C169" s="188" t="s">
        <v>4</v>
      </c>
      <c r="D169" s="16" t="s">
        <v>3007</v>
      </c>
      <c r="E169" s="115" t="s">
        <v>26</v>
      </c>
      <c r="F169" s="188" t="s">
        <v>5</v>
      </c>
      <c r="G169" s="17" t="s">
        <v>3056</v>
      </c>
      <c r="H169" s="115">
        <v>127</v>
      </c>
      <c r="I169" s="152" t="s">
        <v>212</v>
      </c>
      <c r="J169" s="88">
        <v>0</v>
      </c>
      <c r="K169" s="88">
        <v>0</v>
      </c>
      <c r="L169" s="88">
        <v>10000</v>
      </c>
      <c r="M169" s="17" t="s">
        <v>3008</v>
      </c>
      <c r="N169" s="17" t="s">
        <v>3009</v>
      </c>
      <c r="O169" s="241" t="s">
        <v>3099</v>
      </c>
      <c r="P169" s="36" t="s">
        <v>3076</v>
      </c>
    </row>
    <row r="170" spans="1:16" ht="40.5" x14ac:dyDescent="0.25">
      <c r="A170" s="187">
        <v>35</v>
      </c>
      <c r="B170" s="57" t="s">
        <v>3010</v>
      </c>
      <c r="C170" s="188" t="s">
        <v>4</v>
      </c>
      <c r="D170" s="16" t="s">
        <v>3011</v>
      </c>
      <c r="E170" s="115" t="s">
        <v>3012</v>
      </c>
      <c r="F170" s="188" t="s">
        <v>5</v>
      </c>
      <c r="G170" s="17" t="s">
        <v>3056</v>
      </c>
      <c r="H170" s="115">
        <v>180</v>
      </c>
      <c r="I170" s="152" t="s">
        <v>212</v>
      </c>
      <c r="J170" s="88">
        <v>0</v>
      </c>
      <c r="K170" s="88">
        <v>0</v>
      </c>
      <c r="L170" s="88">
        <v>10000</v>
      </c>
      <c r="M170" s="115" t="s">
        <v>3013</v>
      </c>
      <c r="N170" s="17" t="s">
        <v>3014</v>
      </c>
      <c r="O170" s="241" t="s">
        <v>3099</v>
      </c>
      <c r="P170" s="36" t="s">
        <v>3076</v>
      </c>
    </row>
    <row r="171" spans="1:16" ht="40.5" x14ac:dyDescent="0.25">
      <c r="A171" s="187">
        <v>36</v>
      </c>
      <c r="B171" s="57" t="s">
        <v>3015</v>
      </c>
      <c r="C171" s="188" t="s">
        <v>4</v>
      </c>
      <c r="D171" s="16" t="s">
        <v>3016</v>
      </c>
      <c r="E171" s="115" t="s">
        <v>17</v>
      </c>
      <c r="F171" s="265" t="s">
        <v>9</v>
      </c>
      <c r="G171" s="17" t="s">
        <v>3056</v>
      </c>
      <c r="H171" s="115">
        <v>600</v>
      </c>
      <c r="I171" s="152" t="s">
        <v>212</v>
      </c>
      <c r="J171" s="88">
        <v>1000</v>
      </c>
      <c r="K171" s="88">
        <v>0</v>
      </c>
      <c r="L171" s="88">
        <v>0</v>
      </c>
      <c r="M171" s="115" t="s">
        <v>3017</v>
      </c>
      <c r="N171" s="17" t="s">
        <v>3018</v>
      </c>
      <c r="O171" s="241" t="s">
        <v>225</v>
      </c>
      <c r="P171" s="36" t="s">
        <v>3076</v>
      </c>
    </row>
    <row r="172" spans="1:16" ht="40.5" x14ac:dyDescent="0.25">
      <c r="A172" s="187">
        <v>37</v>
      </c>
      <c r="B172" s="57" t="s">
        <v>3019</v>
      </c>
      <c r="C172" s="188" t="s">
        <v>4</v>
      </c>
      <c r="D172" s="16" t="s">
        <v>3020</v>
      </c>
      <c r="E172" s="115" t="s">
        <v>15</v>
      </c>
      <c r="F172" s="188" t="s">
        <v>5</v>
      </c>
      <c r="G172" s="17" t="s">
        <v>3056</v>
      </c>
      <c r="H172" s="115">
        <v>44</v>
      </c>
      <c r="I172" s="152" t="s">
        <v>213</v>
      </c>
      <c r="J172" s="88">
        <v>15000</v>
      </c>
      <c r="K172" s="88">
        <v>0</v>
      </c>
      <c r="L172" s="88">
        <v>0</v>
      </c>
      <c r="M172" s="115" t="s">
        <v>3017</v>
      </c>
      <c r="N172" s="115" t="s">
        <v>154</v>
      </c>
      <c r="O172" s="241" t="s">
        <v>225</v>
      </c>
      <c r="P172" s="36" t="s">
        <v>3076</v>
      </c>
    </row>
    <row r="173" spans="1:16" ht="67.5" x14ac:dyDescent="0.25">
      <c r="A173" s="187">
        <v>38</v>
      </c>
      <c r="B173" s="188" t="s">
        <v>3021</v>
      </c>
      <c r="C173" s="188" t="s">
        <v>4</v>
      </c>
      <c r="D173" s="16" t="s">
        <v>3022</v>
      </c>
      <c r="E173" s="115" t="s">
        <v>23</v>
      </c>
      <c r="F173" s="265" t="s">
        <v>9</v>
      </c>
      <c r="G173" s="17" t="s">
        <v>3056</v>
      </c>
      <c r="H173" s="115">
        <v>782</v>
      </c>
      <c r="I173" s="152" t="s">
        <v>212</v>
      </c>
      <c r="J173" s="88">
        <v>1000</v>
      </c>
      <c r="K173" s="88">
        <v>0</v>
      </c>
      <c r="L173" s="88">
        <v>0</v>
      </c>
      <c r="M173" s="115" t="s">
        <v>3017</v>
      </c>
      <c r="N173" s="17" t="s">
        <v>3023</v>
      </c>
      <c r="O173" s="241" t="s">
        <v>3099</v>
      </c>
      <c r="P173" s="36" t="s">
        <v>3076</v>
      </c>
    </row>
    <row r="174" spans="1:16" ht="40.5" x14ac:dyDescent="0.25">
      <c r="A174" s="187">
        <v>39</v>
      </c>
      <c r="B174" s="188" t="s">
        <v>3080</v>
      </c>
      <c r="C174" s="188" t="s">
        <v>4</v>
      </c>
      <c r="D174" s="16" t="s">
        <v>3024</v>
      </c>
      <c r="E174" s="115" t="s">
        <v>12</v>
      </c>
      <c r="F174" s="188" t="s">
        <v>7</v>
      </c>
      <c r="G174" s="17" t="s">
        <v>3056</v>
      </c>
      <c r="H174" s="115">
        <v>195</v>
      </c>
      <c r="I174" s="152" t="s">
        <v>212</v>
      </c>
      <c r="J174" s="88">
        <v>0</v>
      </c>
      <c r="K174" s="88">
        <v>15000</v>
      </c>
      <c r="L174" s="88">
        <v>0</v>
      </c>
      <c r="M174" s="17" t="s">
        <v>3025</v>
      </c>
      <c r="N174" s="115" t="s">
        <v>154</v>
      </c>
      <c r="O174" s="241" t="s">
        <v>223</v>
      </c>
      <c r="P174" s="36" t="s">
        <v>3076</v>
      </c>
    </row>
    <row r="175" spans="1:16" ht="40.5" x14ac:dyDescent="0.25">
      <c r="A175" s="187">
        <v>40</v>
      </c>
      <c r="B175" s="57" t="s">
        <v>3026</v>
      </c>
      <c r="C175" s="188" t="s">
        <v>4</v>
      </c>
      <c r="D175" s="16" t="s">
        <v>3027</v>
      </c>
      <c r="E175" s="115" t="s">
        <v>20</v>
      </c>
      <c r="F175" s="188" t="s">
        <v>5</v>
      </c>
      <c r="G175" s="17" t="s">
        <v>3056</v>
      </c>
      <c r="H175" s="115">
        <v>180</v>
      </c>
      <c r="I175" s="152" t="s">
        <v>212</v>
      </c>
      <c r="J175" s="88">
        <v>0</v>
      </c>
      <c r="K175" s="88">
        <v>15000</v>
      </c>
      <c r="L175" s="88">
        <v>0</v>
      </c>
      <c r="M175" s="115" t="s">
        <v>3028</v>
      </c>
      <c r="N175" s="115" t="s">
        <v>154</v>
      </c>
      <c r="O175" s="241" t="s">
        <v>223</v>
      </c>
      <c r="P175" s="36" t="s">
        <v>3076</v>
      </c>
    </row>
    <row r="176" spans="1:16" ht="54" x14ac:dyDescent="0.25">
      <c r="A176" s="187">
        <v>41</v>
      </c>
      <c r="B176" s="188" t="s">
        <v>3029</v>
      </c>
      <c r="C176" s="188" t="s">
        <v>4</v>
      </c>
      <c r="D176" s="16" t="s">
        <v>3030</v>
      </c>
      <c r="E176" s="115" t="s">
        <v>621</v>
      </c>
      <c r="F176" s="188" t="s">
        <v>5</v>
      </c>
      <c r="G176" s="17" t="s">
        <v>3056</v>
      </c>
      <c r="H176" s="115">
        <v>350</v>
      </c>
      <c r="I176" s="115" t="s">
        <v>215</v>
      </c>
      <c r="J176" s="88">
        <v>15000</v>
      </c>
      <c r="K176" s="88">
        <v>0</v>
      </c>
      <c r="L176" s="88">
        <v>0</v>
      </c>
      <c r="M176" s="17" t="s">
        <v>3031</v>
      </c>
      <c r="N176" s="17" t="s">
        <v>3032</v>
      </c>
      <c r="O176" s="241" t="s">
        <v>225</v>
      </c>
      <c r="P176" s="36" t="s">
        <v>3076</v>
      </c>
    </row>
    <row r="177" spans="1:16" ht="40.5" x14ac:dyDescent="0.25">
      <c r="A177" s="187">
        <v>42</v>
      </c>
      <c r="B177" s="57" t="s">
        <v>3033</v>
      </c>
      <c r="C177" s="188" t="s">
        <v>4</v>
      </c>
      <c r="D177" s="16" t="s">
        <v>3034</v>
      </c>
      <c r="E177" s="115" t="s">
        <v>13</v>
      </c>
      <c r="F177" s="188" t="s">
        <v>5</v>
      </c>
      <c r="G177" s="17" t="s">
        <v>3056</v>
      </c>
      <c r="H177" s="115">
        <v>28</v>
      </c>
      <c r="I177" s="152" t="s">
        <v>213</v>
      </c>
      <c r="J177" s="88">
        <v>0</v>
      </c>
      <c r="K177" s="88">
        <v>15000</v>
      </c>
      <c r="L177" s="88">
        <v>0</v>
      </c>
      <c r="M177" s="17" t="s">
        <v>3031</v>
      </c>
      <c r="N177" s="115" t="s">
        <v>154</v>
      </c>
      <c r="O177" s="241" t="s">
        <v>223</v>
      </c>
      <c r="P177" s="36" t="s">
        <v>3076</v>
      </c>
    </row>
    <row r="178" spans="1:16" ht="40.5" x14ac:dyDescent="0.25">
      <c r="A178" s="187">
        <v>43</v>
      </c>
      <c r="B178" s="188" t="s">
        <v>3035</v>
      </c>
      <c r="C178" s="188" t="s">
        <v>4</v>
      </c>
      <c r="D178" s="16" t="s">
        <v>3036</v>
      </c>
      <c r="E178" s="115">
        <v>1984</v>
      </c>
      <c r="F178" s="188" t="s">
        <v>5</v>
      </c>
      <c r="G178" s="17" t="s">
        <v>3056</v>
      </c>
      <c r="H178" s="115">
        <v>100</v>
      </c>
      <c r="I178" s="152" t="s">
        <v>212</v>
      </c>
      <c r="J178" s="88">
        <v>0</v>
      </c>
      <c r="K178" s="88">
        <v>15000</v>
      </c>
      <c r="L178" s="88">
        <v>0</v>
      </c>
      <c r="M178" s="115" t="s">
        <v>3037</v>
      </c>
      <c r="N178" s="115" t="s">
        <v>154</v>
      </c>
      <c r="O178" s="241" t="s">
        <v>223</v>
      </c>
      <c r="P178" s="36" t="s">
        <v>3076</v>
      </c>
    </row>
    <row r="179" spans="1:16" ht="40.5" x14ac:dyDescent="0.25">
      <c r="A179" s="187">
        <v>44</v>
      </c>
      <c r="B179" s="57" t="s">
        <v>3038</v>
      </c>
      <c r="C179" s="188" t="s">
        <v>3039</v>
      </c>
      <c r="D179" s="16" t="s">
        <v>3040</v>
      </c>
      <c r="E179" s="115" t="s">
        <v>106</v>
      </c>
      <c r="F179" s="188" t="s">
        <v>5</v>
      </c>
      <c r="G179" s="17" t="s">
        <v>3056</v>
      </c>
      <c r="H179" s="115">
        <v>200</v>
      </c>
      <c r="I179" s="115" t="s">
        <v>214</v>
      </c>
      <c r="J179" s="88">
        <v>0</v>
      </c>
      <c r="K179" s="88">
        <v>15000</v>
      </c>
      <c r="L179" s="88">
        <v>0</v>
      </c>
      <c r="M179" s="17" t="s">
        <v>3025</v>
      </c>
      <c r="N179" s="115" t="s">
        <v>154</v>
      </c>
      <c r="O179" s="241" t="s">
        <v>223</v>
      </c>
      <c r="P179" s="36" t="s">
        <v>3076</v>
      </c>
    </row>
    <row r="180" spans="1:16" ht="40.5" x14ac:dyDescent="0.25">
      <c r="A180" s="187">
        <v>45</v>
      </c>
      <c r="B180" s="188" t="s">
        <v>3081</v>
      </c>
      <c r="C180" s="188" t="s">
        <v>4</v>
      </c>
      <c r="D180" s="16" t="s">
        <v>3041</v>
      </c>
      <c r="E180" s="115" t="s">
        <v>20</v>
      </c>
      <c r="F180" s="188" t="s">
        <v>5</v>
      </c>
      <c r="G180" s="17" t="s">
        <v>3056</v>
      </c>
      <c r="H180" s="115">
        <v>119</v>
      </c>
      <c r="I180" s="152" t="s">
        <v>212</v>
      </c>
      <c r="J180" s="88">
        <v>0</v>
      </c>
      <c r="K180" s="88">
        <v>15000</v>
      </c>
      <c r="L180" s="88">
        <v>0</v>
      </c>
      <c r="M180" s="17" t="s">
        <v>3025</v>
      </c>
      <c r="N180" s="115" t="s">
        <v>154</v>
      </c>
      <c r="O180" s="241" t="s">
        <v>223</v>
      </c>
      <c r="P180" s="36" t="s">
        <v>3076</v>
      </c>
    </row>
    <row r="181" spans="1:16" ht="36" customHeight="1" x14ac:dyDescent="0.25">
      <c r="A181" s="187">
        <v>46</v>
      </c>
      <c r="B181" s="57" t="s">
        <v>3082</v>
      </c>
      <c r="C181" s="188" t="s">
        <v>4</v>
      </c>
      <c r="D181" s="16" t="s">
        <v>3042</v>
      </c>
      <c r="E181" s="115" t="s">
        <v>26</v>
      </c>
      <c r="F181" s="265" t="s">
        <v>9</v>
      </c>
      <c r="G181" s="17" t="s">
        <v>3056</v>
      </c>
      <c r="H181" s="115">
        <v>343</v>
      </c>
      <c r="I181" s="115" t="s">
        <v>191</v>
      </c>
      <c r="J181" s="88">
        <v>1000</v>
      </c>
      <c r="K181" s="88">
        <v>0</v>
      </c>
      <c r="L181" s="88">
        <v>0</v>
      </c>
      <c r="M181" s="189">
        <v>0</v>
      </c>
      <c r="N181" s="115" t="s">
        <v>154</v>
      </c>
      <c r="O181" s="241" t="s">
        <v>225</v>
      </c>
      <c r="P181" s="36" t="s">
        <v>3076</v>
      </c>
    </row>
    <row r="182" spans="1:16" ht="36" customHeight="1" x14ac:dyDescent="0.25">
      <c r="A182" s="187">
        <v>47</v>
      </c>
      <c r="B182" s="57" t="s">
        <v>3083</v>
      </c>
      <c r="C182" s="188" t="s">
        <v>4</v>
      </c>
      <c r="D182" s="16" t="s">
        <v>3043</v>
      </c>
      <c r="E182" s="115" t="s">
        <v>1323</v>
      </c>
      <c r="F182" s="265" t="s">
        <v>9</v>
      </c>
      <c r="G182" s="17" t="s">
        <v>3056</v>
      </c>
      <c r="H182" s="115">
        <v>280</v>
      </c>
      <c r="I182" s="152" t="s">
        <v>212</v>
      </c>
      <c r="J182" s="88">
        <v>1000</v>
      </c>
      <c r="K182" s="88">
        <v>0</v>
      </c>
      <c r="L182" s="88">
        <v>0</v>
      </c>
      <c r="M182" s="189">
        <v>0</v>
      </c>
      <c r="N182" s="115" t="s">
        <v>154</v>
      </c>
      <c r="O182" s="241" t="s">
        <v>227</v>
      </c>
      <c r="P182" s="36" t="s">
        <v>3076</v>
      </c>
    </row>
    <row r="183" spans="1:16" ht="40.5" customHeight="1" x14ac:dyDescent="0.25">
      <c r="A183" s="187">
        <v>48</v>
      </c>
      <c r="B183" s="57" t="s">
        <v>3084</v>
      </c>
      <c r="C183" s="188" t="s">
        <v>4</v>
      </c>
      <c r="D183" s="16" t="s">
        <v>3044</v>
      </c>
      <c r="E183" s="115" t="s">
        <v>2630</v>
      </c>
      <c r="F183" s="188" t="s">
        <v>5</v>
      </c>
      <c r="G183" s="17" t="s">
        <v>3056</v>
      </c>
      <c r="H183" s="115">
        <v>150</v>
      </c>
      <c r="I183" s="152" t="s">
        <v>213</v>
      </c>
      <c r="J183" s="88">
        <v>15000</v>
      </c>
      <c r="K183" s="88">
        <v>0</v>
      </c>
      <c r="L183" s="88">
        <v>0</v>
      </c>
      <c r="M183" s="115" t="s">
        <v>3045</v>
      </c>
      <c r="N183" s="115" t="s">
        <v>154</v>
      </c>
      <c r="O183" s="241" t="s">
        <v>225</v>
      </c>
      <c r="P183" s="36" t="s">
        <v>3076</v>
      </c>
    </row>
    <row r="184" spans="1:16" ht="36.75" customHeight="1" x14ac:dyDescent="0.25">
      <c r="A184" s="187">
        <v>49</v>
      </c>
      <c r="B184" s="57" t="s">
        <v>3085</v>
      </c>
      <c r="C184" s="188" t="s">
        <v>4</v>
      </c>
      <c r="D184" s="16" t="s">
        <v>3046</v>
      </c>
      <c r="E184" s="115" t="s">
        <v>1443</v>
      </c>
      <c r="F184" s="265" t="s">
        <v>9</v>
      </c>
      <c r="G184" s="17" t="s">
        <v>3056</v>
      </c>
      <c r="H184" s="115">
        <v>134</v>
      </c>
      <c r="I184" s="115" t="s">
        <v>191</v>
      </c>
      <c r="J184" s="88">
        <v>1000</v>
      </c>
      <c r="K184" s="88">
        <v>0</v>
      </c>
      <c r="L184" s="88">
        <v>0</v>
      </c>
      <c r="M184" s="115" t="s">
        <v>3045</v>
      </c>
      <c r="N184" s="115" t="s">
        <v>154</v>
      </c>
      <c r="O184" s="241" t="s">
        <v>225</v>
      </c>
      <c r="P184" s="36" t="s">
        <v>3076</v>
      </c>
    </row>
    <row r="185" spans="1:16" ht="36.75" customHeight="1" x14ac:dyDescent="0.25">
      <c r="A185" s="187">
        <v>50</v>
      </c>
      <c r="B185" s="57" t="s">
        <v>3086</v>
      </c>
      <c r="C185" s="188" t="s">
        <v>4</v>
      </c>
      <c r="D185" s="16" t="s">
        <v>3047</v>
      </c>
      <c r="E185" s="115">
        <v>1975</v>
      </c>
      <c r="F185" s="188" t="s">
        <v>5</v>
      </c>
      <c r="G185" s="17" t="s">
        <v>3056</v>
      </c>
      <c r="H185" s="115">
        <v>150</v>
      </c>
      <c r="I185" s="152" t="s">
        <v>212</v>
      </c>
      <c r="J185" s="88">
        <v>0</v>
      </c>
      <c r="K185" s="88">
        <v>15000</v>
      </c>
      <c r="L185" s="88">
        <v>0</v>
      </c>
      <c r="M185" s="115" t="s">
        <v>3045</v>
      </c>
      <c r="N185" s="115" t="s">
        <v>154</v>
      </c>
      <c r="O185" s="241" t="s">
        <v>223</v>
      </c>
      <c r="P185" s="36" t="s">
        <v>3076</v>
      </c>
    </row>
    <row r="186" spans="1:16" ht="45.75" customHeight="1" x14ac:dyDescent="0.25">
      <c r="A186" s="187">
        <v>51</v>
      </c>
      <c r="B186" s="57" t="s">
        <v>3087</v>
      </c>
      <c r="C186" s="188" t="s">
        <v>4</v>
      </c>
      <c r="D186" s="16" t="s">
        <v>3048</v>
      </c>
      <c r="E186" s="115" t="s">
        <v>18</v>
      </c>
      <c r="F186" s="265" t="s">
        <v>9</v>
      </c>
      <c r="G186" s="17" t="s">
        <v>3056</v>
      </c>
      <c r="H186" s="115">
        <v>90</v>
      </c>
      <c r="I186" s="152" t="s">
        <v>212</v>
      </c>
      <c r="J186" s="88">
        <v>1000</v>
      </c>
      <c r="K186" s="88">
        <v>0</v>
      </c>
      <c r="L186" s="88">
        <v>0</v>
      </c>
      <c r="M186" s="115" t="s">
        <v>3045</v>
      </c>
      <c r="N186" s="17" t="s">
        <v>3049</v>
      </c>
      <c r="O186" s="241" t="s">
        <v>225</v>
      </c>
      <c r="P186" s="36" t="s">
        <v>3076</v>
      </c>
    </row>
    <row r="187" spans="1:16" ht="34.5" customHeight="1" x14ac:dyDescent="0.25">
      <c r="A187" s="187">
        <v>52</v>
      </c>
      <c r="B187" s="57" t="s">
        <v>3088</v>
      </c>
      <c r="C187" s="188" t="s">
        <v>4</v>
      </c>
      <c r="D187" s="16" t="s">
        <v>3050</v>
      </c>
      <c r="E187" s="115" t="s">
        <v>561</v>
      </c>
      <c r="F187" s="188" t="s">
        <v>5</v>
      </c>
      <c r="G187" s="17" t="s">
        <v>3056</v>
      </c>
      <c r="H187" s="115">
        <v>105</v>
      </c>
      <c r="I187" s="115" t="s">
        <v>191</v>
      </c>
      <c r="J187" s="88">
        <v>0</v>
      </c>
      <c r="K187" s="88">
        <v>15000</v>
      </c>
      <c r="L187" s="88">
        <v>0</v>
      </c>
      <c r="M187" s="115" t="s">
        <v>3051</v>
      </c>
      <c r="N187" s="115" t="s">
        <v>154</v>
      </c>
      <c r="O187" s="241" t="s">
        <v>223</v>
      </c>
      <c r="P187" s="36" t="s">
        <v>3076</v>
      </c>
    </row>
    <row r="188" spans="1:16" ht="34.5" customHeight="1" x14ac:dyDescent="0.25">
      <c r="A188" s="187">
        <v>53</v>
      </c>
      <c r="B188" s="57" t="s">
        <v>3089</v>
      </c>
      <c r="C188" s="188" t="s">
        <v>4</v>
      </c>
      <c r="D188" s="16" t="s">
        <v>3052</v>
      </c>
      <c r="E188" s="115" t="s">
        <v>24</v>
      </c>
      <c r="F188" s="188" t="s">
        <v>7</v>
      </c>
      <c r="G188" s="17" t="s">
        <v>3056</v>
      </c>
      <c r="H188" s="115">
        <v>71</v>
      </c>
      <c r="I188" s="152" t="s">
        <v>212</v>
      </c>
      <c r="J188" s="88">
        <v>0</v>
      </c>
      <c r="K188" s="88">
        <v>0</v>
      </c>
      <c r="L188" s="88">
        <v>10000</v>
      </c>
      <c r="M188" s="115" t="s">
        <v>3045</v>
      </c>
      <c r="N188" s="17" t="s">
        <v>3053</v>
      </c>
      <c r="O188" s="241" t="s">
        <v>3099</v>
      </c>
      <c r="P188" s="36" t="s">
        <v>3076</v>
      </c>
    </row>
    <row r="189" spans="1:16" ht="35.25" customHeight="1" x14ac:dyDescent="0.25">
      <c r="A189" s="187">
        <v>54</v>
      </c>
      <c r="B189" s="57" t="s">
        <v>3090</v>
      </c>
      <c r="C189" s="188" t="s">
        <v>4</v>
      </c>
      <c r="D189" s="16" t="s">
        <v>3054</v>
      </c>
      <c r="E189" s="115" t="s">
        <v>20</v>
      </c>
      <c r="F189" s="188" t="s">
        <v>5</v>
      </c>
      <c r="G189" s="17" t="s">
        <v>3056</v>
      </c>
      <c r="H189" s="115">
        <v>228</v>
      </c>
      <c r="I189" s="115" t="s">
        <v>191</v>
      </c>
      <c r="J189" s="88">
        <v>0</v>
      </c>
      <c r="K189" s="88">
        <v>15000</v>
      </c>
      <c r="L189" s="88">
        <v>0</v>
      </c>
      <c r="M189" s="115" t="s">
        <v>3045</v>
      </c>
      <c r="N189" s="115" t="s">
        <v>154</v>
      </c>
      <c r="O189" s="241" t="s">
        <v>223</v>
      </c>
      <c r="P189" s="36" t="s">
        <v>3076</v>
      </c>
    </row>
    <row r="190" spans="1:16" ht="40.5" x14ac:dyDescent="0.25">
      <c r="A190" s="187">
        <v>55</v>
      </c>
      <c r="B190" s="57" t="s">
        <v>3093</v>
      </c>
      <c r="C190" s="188" t="s">
        <v>6</v>
      </c>
      <c r="D190" s="195" t="s">
        <v>2956</v>
      </c>
      <c r="E190" s="115">
        <v>1570</v>
      </c>
      <c r="F190" s="188" t="s">
        <v>5</v>
      </c>
      <c r="G190" s="152" t="s">
        <v>3056</v>
      </c>
      <c r="H190" s="115">
        <v>150</v>
      </c>
      <c r="I190" s="115" t="s">
        <v>191</v>
      </c>
      <c r="J190" s="88">
        <v>0</v>
      </c>
      <c r="K190" s="88">
        <v>0</v>
      </c>
      <c r="L190" s="88">
        <v>10000</v>
      </c>
      <c r="M190" s="27">
        <v>0.2</v>
      </c>
      <c r="N190" s="17" t="s">
        <v>2957</v>
      </c>
      <c r="O190" s="241" t="s">
        <v>3099</v>
      </c>
      <c r="P190" s="36" t="s">
        <v>3076</v>
      </c>
    </row>
    <row r="191" spans="1:16" ht="40.5" x14ac:dyDescent="0.25">
      <c r="A191" s="187">
        <v>56</v>
      </c>
      <c r="B191" s="57" t="s">
        <v>3094</v>
      </c>
      <c r="C191" s="188" t="s">
        <v>6</v>
      </c>
      <c r="D191" s="195" t="s">
        <v>2958</v>
      </c>
      <c r="E191" s="115">
        <v>1980</v>
      </c>
      <c r="F191" s="188" t="s">
        <v>5</v>
      </c>
      <c r="G191" s="152" t="s">
        <v>3056</v>
      </c>
      <c r="H191" s="115">
        <v>50</v>
      </c>
      <c r="I191" s="152" t="s">
        <v>212</v>
      </c>
      <c r="J191" s="88">
        <v>0</v>
      </c>
      <c r="K191" s="88">
        <v>15000</v>
      </c>
      <c r="L191" s="88">
        <v>0</v>
      </c>
      <c r="M191" s="27">
        <v>0.25</v>
      </c>
      <c r="N191" s="115" t="s">
        <v>154</v>
      </c>
      <c r="O191" s="241" t="s">
        <v>223</v>
      </c>
      <c r="P191" s="36" t="s">
        <v>3076</v>
      </c>
    </row>
    <row r="192" spans="1:16" ht="40.5" x14ac:dyDescent="0.25">
      <c r="A192" s="187">
        <v>57</v>
      </c>
      <c r="B192" s="57" t="s">
        <v>3095</v>
      </c>
      <c r="C192" s="188" t="s">
        <v>6</v>
      </c>
      <c r="D192" s="195" t="s">
        <v>2959</v>
      </c>
      <c r="E192" s="115">
        <v>1970</v>
      </c>
      <c r="F192" s="265" t="s">
        <v>9</v>
      </c>
      <c r="G192" s="152" t="s">
        <v>3056</v>
      </c>
      <c r="H192" s="115">
        <v>200</v>
      </c>
      <c r="I192" s="115" t="s">
        <v>191</v>
      </c>
      <c r="J192" s="88">
        <v>1000</v>
      </c>
      <c r="K192" s="88">
        <v>0</v>
      </c>
      <c r="L192" s="88">
        <v>0</v>
      </c>
      <c r="M192" s="27">
        <v>0.25</v>
      </c>
      <c r="N192" s="115" t="s">
        <v>154</v>
      </c>
      <c r="O192" s="241" t="s">
        <v>225</v>
      </c>
      <c r="P192" s="36" t="s">
        <v>3076</v>
      </c>
    </row>
  </sheetData>
  <mergeCells count="31">
    <mergeCell ref="A1:P2"/>
    <mergeCell ref="A3:P3"/>
    <mergeCell ref="P4:P5"/>
    <mergeCell ref="B138:H138"/>
    <mergeCell ref="B9:H9"/>
    <mergeCell ref="B12:H12"/>
    <mergeCell ref="B14:H14"/>
    <mergeCell ref="B35:H35"/>
    <mergeCell ref="B45:H45"/>
    <mergeCell ref="B47:H47"/>
    <mergeCell ref="B59:H59"/>
    <mergeCell ref="B68:H68"/>
    <mergeCell ref="B69:H69"/>
    <mergeCell ref="B82:H82"/>
    <mergeCell ref="B123:H123"/>
    <mergeCell ref="B8:H8"/>
    <mergeCell ref="A4:A5"/>
    <mergeCell ref="B4:B5"/>
    <mergeCell ref="C4:C5"/>
    <mergeCell ref="D4:D5"/>
    <mergeCell ref="E4:E5"/>
    <mergeCell ref="M4:M5"/>
    <mergeCell ref="N4:N5"/>
    <mergeCell ref="O4:O5"/>
    <mergeCell ref="B7:H7"/>
    <mergeCell ref="B56:H56"/>
    <mergeCell ref="F4:F5"/>
    <mergeCell ref="G4:G5"/>
    <mergeCell ref="H4:H5"/>
    <mergeCell ref="I4:I5"/>
    <mergeCell ref="J4:L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topLeftCell="F1" zoomScale="90" zoomScaleNormal="90" workbookViewId="0">
      <selection activeCell="R10" sqref="R10"/>
    </sheetView>
  </sheetViews>
  <sheetFormatPr defaultRowHeight="16.5" x14ac:dyDescent="0.25"/>
  <cols>
    <col min="1" max="1" width="5" style="150" customWidth="1"/>
    <col min="2" max="2" width="32.140625" style="134" hidden="1" customWidth="1"/>
    <col min="3" max="3" width="22.28515625" style="136" customWidth="1"/>
    <col min="4" max="4" width="17.42578125" style="136" customWidth="1"/>
    <col min="5" max="5" width="22" style="134" customWidth="1"/>
    <col min="6" max="6" width="15.42578125" style="134" customWidth="1"/>
    <col min="7" max="7" width="20.140625" style="134" customWidth="1"/>
    <col min="8" max="8" width="28.7109375" style="151" customWidth="1"/>
    <col min="9" max="11" width="18.7109375" style="134" customWidth="1"/>
    <col min="12" max="13" width="18.140625" style="134" customWidth="1"/>
    <col min="14" max="14" width="34.28515625" style="134" customWidth="1"/>
    <col min="15" max="15" width="21.140625" style="134" customWidth="1"/>
    <col min="16" max="16" width="22.42578125" style="134" customWidth="1"/>
    <col min="17" max="17" width="21.140625" style="134" customWidth="1"/>
    <col min="18" max="18" width="14.140625" style="134" bestFit="1" customWidth="1"/>
    <col min="19" max="16384" width="9.140625" style="134"/>
  </cols>
  <sheetData>
    <row r="1" spans="1:18" ht="16.5" customHeight="1" x14ac:dyDescent="0.25">
      <c r="A1" s="315" t="s">
        <v>3063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6"/>
    </row>
    <row r="2" spans="1:18" ht="16.5" customHeight="1" x14ac:dyDescent="0.2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</row>
    <row r="3" spans="1:18" ht="16.5" customHeight="1" x14ac:dyDescent="0.25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6"/>
    </row>
    <row r="4" spans="1:18" ht="14.25" hidden="1" customHeight="1" x14ac:dyDescent="0.25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6"/>
    </row>
    <row r="5" spans="1:18" ht="22.5" hidden="1" customHeight="1" x14ac:dyDescent="0.2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8"/>
    </row>
    <row r="6" spans="1:18" ht="173.25" customHeight="1" x14ac:dyDescent="0.25">
      <c r="A6" s="322" t="s">
        <v>0</v>
      </c>
      <c r="B6" s="324" t="s">
        <v>1</v>
      </c>
      <c r="C6" s="324" t="s">
        <v>1</v>
      </c>
      <c r="D6" s="297" t="s">
        <v>2</v>
      </c>
      <c r="E6" s="297" t="s">
        <v>208</v>
      </c>
      <c r="F6" s="297" t="s">
        <v>209</v>
      </c>
      <c r="G6" s="297" t="s">
        <v>3</v>
      </c>
      <c r="H6" s="297" t="s">
        <v>138</v>
      </c>
      <c r="I6" s="326" t="s">
        <v>210</v>
      </c>
      <c r="J6" s="297" t="s">
        <v>152</v>
      </c>
      <c r="K6" s="294" t="s">
        <v>3104</v>
      </c>
      <c r="L6" s="295"/>
      <c r="M6" s="296"/>
      <c r="N6" s="297" t="s">
        <v>211</v>
      </c>
      <c r="O6" s="297" t="s">
        <v>3096</v>
      </c>
      <c r="P6" s="299" t="s">
        <v>3100</v>
      </c>
      <c r="Q6" s="288" t="s">
        <v>3074</v>
      </c>
    </row>
    <row r="7" spans="1:18" ht="72.75" customHeight="1" x14ac:dyDescent="0.25">
      <c r="A7" s="323"/>
      <c r="B7" s="325"/>
      <c r="C7" s="325"/>
      <c r="D7" s="298"/>
      <c r="E7" s="298"/>
      <c r="F7" s="298"/>
      <c r="G7" s="298"/>
      <c r="H7" s="298"/>
      <c r="I7" s="327"/>
      <c r="J7" s="298"/>
      <c r="K7" s="15" t="s">
        <v>3078</v>
      </c>
      <c r="L7" s="15" t="s">
        <v>3079</v>
      </c>
      <c r="M7" s="15" t="s">
        <v>2427</v>
      </c>
      <c r="N7" s="298"/>
      <c r="O7" s="298"/>
      <c r="P7" s="300"/>
      <c r="Q7" s="289"/>
    </row>
    <row r="8" spans="1:18" x14ac:dyDescent="0.25">
      <c r="A8" s="85">
        <v>1</v>
      </c>
      <c r="B8" s="85">
        <v>1</v>
      </c>
      <c r="C8" s="85">
        <v>2</v>
      </c>
      <c r="D8" s="85">
        <v>3</v>
      </c>
      <c r="E8" s="85">
        <v>4</v>
      </c>
      <c r="F8" s="85">
        <v>5</v>
      </c>
      <c r="G8" s="85">
        <v>6</v>
      </c>
      <c r="H8" s="85">
        <v>7</v>
      </c>
      <c r="I8" s="85">
        <v>8</v>
      </c>
      <c r="J8" s="85">
        <v>9</v>
      </c>
      <c r="K8" s="85">
        <v>10</v>
      </c>
      <c r="L8" s="85">
        <v>11</v>
      </c>
      <c r="M8" s="85">
        <v>12</v>
      </c>
      <c r="N8" s="85">
        <v>13</v>
      </c>
      <c r="O8" s="85">
        <v>14</v>
      </c>
      <c r="P8" s="140">
        <v>15</v>
      </c>
      <c r="Q8" s="127">
        <v>16</v>
      </c>
    </row>
    <row r="9" spans="1:18" ht="24" customHeight="1" x14ac:dyDescent="0.25">
      <c r="A9" s="85"/>
      <c r="B9" s="85"/>
      <c r="C9" s="319" t="s">
        <v>1799</v>
      </c>
      <c r="D9" s="320"/>
      <c r="E9" s="320"/>
      <c r="F9" s="320"/>
      <c r="G9" s="320"/>
      <c r="H9" s="320"/>
      <c r="I9" s="321"/>
      <c r="J9" s="210"/>
      <c r="K9" s="212">
        <f>SUM(K10+K77+K127)</f>
        <v>161000</v>
      </c>
      <c r="L9" s="212">
        <f>SUM(L10+L77+L127)</f>
        <v>682000</v>
      </c>
      <c r="M9" s="212">
        <f>SUM(M10+M77+M127)</f>
        <v>452000</v>
      </c>
      <c r="N9" s="212"/>
      <c r="O9" s="212"/>
      <c r="P9" s="212"/>
      <c r="Q9" s="252"/>
      <c r="R9" s="253">
        <f>SUM(K9+L9+M9)</f>
        <v>1295000</v>
      </c>
    </row>
    <row r="10" spans="1:18" ht="24" customHeight="1" x14ac:dyDescent="0.25">
      <c r="A10" s="85"/>
      <c r="B10" s="85"/>
      <c r="C10" s="284" t="s">
        <v>1800</v>
      </c>
      <c r="D10" s="285"/>
      <c r="E10" s="285"/>
      <c r="F10" s="285"/>
      <c r="G10" s="285"/>
      <c r="H10" s="285"/>
      <c r="I10" s="286"/>
      <c r="J10" s="197"/>
      <c r="K10" s="213">
        <f>SUM(K11+K16+K18+K23+K25+K21+K27+K30+K37+K39+K44+K52+K67)</f>
        <v>77000</v>
      </c>
      <c r="L10" s="213">
        <f>SUM(L11+L16+L18+L23+L25+L21+L27+L30+L37+L39+L44+L52+L67)</f>
        <v>300000</v>
      </c>
      <c r="M10" s="213">
        <f>SUM(M11+M16+M18+M23+M25+M21+M27+M30+M37+M39+M44+M52+M67)</f>
        <v>220000</v>
      </c>
      <c r="N10" s="213"/>
      <c r="O10" s="213"/>
      <c r="P10" s="213"/>
      <c r="Q10" s="113"/>
    </row>
    <row r="11" spans="1:18" ht="29.25" customHeight="1" x14ac:dyDescent="0.25">
      <c r="A11" s="85"/>
      <c r="B11" s="85"/>
      <c r="C11" s="312" t="s">
        <v>1801</v>
      </c>
      <c r="D11" s="313"/>
      <c r="E11" s="313"/>
      <c r="F11" s="313"/>
      <c r="G11" s="313"/>
      <c r="H11" s="313"/>
      <c r="I11" s="314"/>
      <c r="J11" s="211"/>
      <c r="K11" s="214">
        <f>SUM(K12:K15)</f>
        <v>0</v>
      </c>
      <c r="L11" s="214">
        <f t="shared" ref="L11:M11" si="0">SUM(L12:L15)</f>
        <v>15000</v>
      </c>
      <c r="M11" s="214">
        <f t="shared" si="0"/>
        <v>30000</v>
      </c>
      <c r="N11" s="214"/>
      <c r="O11" s="214"/>
      <c r="P11" s="214"/>
      <c r="Q11" s="219"/>
    </row>
    <row r="12" spans="1:18" ht="83.25" customHeight="1" x14ac:dyDescent="0.25">
      <c r="A12" s="85">
        <v>1</v>
      </c>
      <c r="B12" s="85">
        <v>1</v>
      </c>
      <c r="C12" s="95" t="s">
        <v>1802</v>
      </c>
      <c r="D12" s="85" t="s">
        <v>4</v>
      </c>
      <c r="E12" s="85" t="s">
        <v>1803</v>
      </c>
      <c r="F12" s="85" t="s">
        <v>1594</v>
      </c>
      <c r="G12" s="85" t="s">
        <v>7</v>
      </c>
      <c r="H12" s="135" t="s">
        <v>2110</v>
      </c>
      <c r="I12" s="85">
        <v>60</v>
      </c>
      <c r="J12" s="85" t="s">
        <v>213</v>
      </c>
      <c r="K12" s="131">
        <v>0</v>
      </c>
      <c r="L12" s="131">
        <v>0</v>
      </c>
      <c r="M12" s="96">
        <v>10000</v>
      </c>
      <c r="N12" s="94" t="s">
        <v>1924</v>
      </c>
      <c r="O12" s="85" t="s">
        <v>154</v>
      </c>
      <c r="P12" s="234" t="s">
        <v>3099</v>
      </c>
      <c r="Q12" s="36" t="s">
        <v>3076</v>
      </c>
    </row>
    <row r="13" spans="1:18" ht="105" customHeight="1" x14ac:dyDescent="0.25">
      <c r="A13" s="85">
        <v>2</v>
      </c>
      <c r="B13" s="85">
        <v>2</v>
      </c>
      <c r="C13" s="95" t="s">
        <v>1804</v>
      </c>
      <c r="D13" s="85" t="s">
        <v>4</v>
      </c>
      <c r="E13" s="85" t="s">
        <v>1805</v>
      </c>
      <c r="F13" s="85" t="s">
        <v>1195</v>
      </c>
      <c r="G13" s="85" t="s">
        <v>7</v>
      </c>
      <c r="H13" s="135" t="s">
        <v>2110</v>
      </c>
      <c r="I13" s="85">
        <v>425</v>
      </c>
      <c r="J13" s="85" t="s">
        <v>212</v>
      </c>
      <c r="K13" s="131">
        <v>0</v>
      </c>
      <c r="L13" s="131">
        <v>0</v>
      </c>
      <c r="M13" s="96">
        <v>10000</v>
      </c>
      <c r="N13" s="85" t="s">
        <v>1806</v>
      </c>
      <c r="O13" s="85" t="s">
        <v>154</v>
      </c>
      <c r="P13" s="234" t="s">
        <v>3099</v>
      </c>
      <c r="Q13" s="36" t="s">
        <v>3076</v>
      </c>
    </row>
    <row r="14" spans="1:18" ht="117.75" customHeight="1" x14ac:dyDescent="0.25">
      <c r="A14" s="85">
        <v>3</v>
      </c>
      <c r="B14" s="85">
        <v>3</v>
      </c>
      <c r="C14" s="95" t="s">
        <v>1807</v>
      </c>
      <c r="D14" s="85" t="s">
        <v>4</v>
      </c>
      <c r="E14" s="85" t="s">
        <v>1808</v>
      </c>
      <c r="F14" s="85" t="s">
        <v>1809</v>
      </c>
      <c r="G14" s="85" t="s">
        <v>7</v>
      </c>
      <c r="H14" s="135" t="s">
        <v>2110</v>
      </c>
      <c r="I14" s="85">
        <v>225</v>
      </c>
      <c r="J14" s="85" t="s">
        <v>213</v>
      </c>
      <c r="K14" s="131">
        <v>0</v>
      </c>
      <c r="L14" s="85">
        <v>15000</v>
      </c>
      <c r="M14" s="131">
        <v>0</v>
      </c>
      <c r="N14" s="85" t="s">
        <v>1810</v>
      </c>
      <c r="O14" s="85" t="s">
        <v>154</v>
      </c>
      <c r="P14" s="230" t="s">
        <v>223</v>
      </c>
      <c r="Q14" s="36" t="s">
        <v>3076</v>
      </c>
    </row>
    <row r="15" spans="1:18" ht="132" customHeight="1" x14ac:dyDescent="0.25">
      <c r="A15" s="85">
        <v>4</v>
      </c>
      <c r="B15" s="85">
        <v>4</v>
      </c>
      <c r="C15" s="95" t="s">
        <v>1811</v>
      </c>
      <c r="D15" s="85" t="s">
        <v>4</v>
      </c>
      <c r="E15" s="85" t="s">
        <v>1812</v>
      </c>
      <c r="F15" s="85">
        <v>2006</v>
      </c>
      <c r="G15" s="85" t="s">
        <v>7</v>
      </c>
      <c r="H15" s="135" t="s">
        <v>2110</v>
      </c>
      <c r="I15" s="85">
        <v>176</v>
      </c>
      <c r="J15" s="85" t="s">
        <v>212</v>
      </c>
      <c r="K15" s="131">
        <v>0</v>
      </c>
      <c r="L15" s="131">
        <v>0</v>
      </c>
      <c r="M15" s="96">
        <v>10000</v>
      </c>
      <c r="N15" s="85" t="s">
        <v>1813</v>
      </c>
      <c r="O15" s="85" t="s">
        <v>154</v>
      </c>
      <c r="P15" s="234" t="s">
        <v>3099</v>
      </c>
      <c r="Q15" s="36" t="s">
        <v>3076</v>
      </c>
    </row>
    <row r="16" spans="1:18" x14ac:dyDescent="0.25">
      <c r="A16" s="85"/>
      <c r="B16" s="85"/>
      <c r="C16" s="281" t="s">
        <v>1814</v>
      </c>
      <c r="D16" s="282"/>
      <c r="E16" s="282"/>
      <c r="F16" s="282"/>
      <c r="G16" s="282"/>
      <c r="H16" s="282"/>
      <c r="I16" s="283"/>
      <c r="J16" s="215"/>
      <c r="K16" s="216">
        <f>SUM(K17)</f>
        <v>0</v>
      </c>
      <c r="L16" s="216">
        <f t="shared" ref="L16" si="1">SUM(L17)</f>
        <v>0</v>
      </c>
      <c r="M16" s="216"/>
      <c r="N16" s="130"/>
      <c r="O16" s="130"/>
      <c r="P16" s="231"/>
      <c r="Q16" s="231"/>
    </row>
    <row r="17" spans="1:17" ht="61.5" customHeight="1" x14ac:dyDescent="0.25">
      <c r="A17" s="85">
        <v>1</v>
      </c>
      <c r="B17" s="85">
        <v>1</v>
      </c>
      <c r="C17" s="95" t="s">
        <v>1815</v>
      </c>
      <c r="D17" s="85" t="s">
        <v>4</v>
      </c>
      <c r="E17" s="85" t="s">
        <v>1816</v>
      </c>
      <c r="F17" s="85">
        <v>1978</v>
      </c>
      <c r="G17" s="85" t="s">
        <v>7</v>
      </c>
      <c r="H17" s="135" t="s">
        <v>2110</v>
      </c>
      <c r="I17" s="85">
        <v>102</v>
      </c>
      <c r="J17" s="85" t="s">
        <v>212</v>
      </c>
      <c r="K17" s="131">
        <v>0</v>
      </c>
      <c r="L17" s="131">
        <v>0</v>
      </c>
      <c r="M17" s="97">
        <v>10000</v>
      </c>
      <c r="N17" s="85" t="s">
        <v>1817</v>
      </c>
      <c r="O17" s="85" t="s">
        <v>154</v>
      </c>
      <c r="P17" s="234" t="s">
        <v>3099</v>
      </c>
      <c r="Q17" s="36" t="s">
        <v>3076</v>
      </c>
    </row>
    <row r="18" spans="1:17" x14ac:dyDescent="0.25">
      <c r="A18" s="85"/>
      <c r="B18" s="85"/>
      <c r="C18" s="281" t="s">
        <v>1818</v>
      </c>
      <c r="D18" s="282"/>
      <c r="E18" s="282"/>
      <c r="F18" s="282"/>
      <c r="G18" s="282"/>
      <c r="H18" s="282"/>
      <c r="I18" s="283"/>
      <c r="J18" s="218"/>
      <c r="K18" s="218">
        <f>SUM(K19:K20)</f>
        <v>0</v>
      </c>
      <c r="L18" s="218">
        <f t="shared" ref="L18:M18" si="2">SUM(L19:L20)</f>
        <v>0</v>
      </c>
      <c r="M18" s="218">
        <f t="shared" si="2"/>
        <v>20000</v>
      </c>
      <c r="N18" s="130"/>
      <c r="O18" s="130"/>
      <c r="P18" s="231"/>
      <c r="Q18" s="231"/>
    </row>
    <row r="19" spans="1:17" ht="69.75" customHeight="1" x14ac:dyDescent="0.25">
      <c r="A19" s="85">
        <v>1</v>
      </c>
      <c r="B19" s="85">
        <v>1</v>
      </c>
      <c r="C19" s="95" t="s">
        <v>1819</v>
      </c>
      <c r="D19" s="85" t="s">
        <v>4</v>
      </c>
      <c r="E19" s="98" t="s">
        <v>1820</v>
      </c>
      <c r="F19" s="85" t="s">
        <v>2111</v>
      </c>
      <c r="G19" s="85" t="s">
        <v>7</v>
      </c>
      <c r="H19" s="135" t="s">
        <v>2110</v>
      </c>
      <c r="I19" s="85">
        <v>420</v>
      </c>
      <c r="J19" s="85" t="s">
        <v>212</v>
      </c>
      <c r="K19" s="131">
        <v>0</v>
      </c>
      <c r="L19" s="131">
        <v>0</v>
      </c>
      <c r="M19" s="97">
        <v>10000</v>
      </c>
      <c r="N19" s="94" t="s">
        <v>1821</v>
      </c>
      <c r="O19" s="146" t="s">
        <v>154</v>
      </c>
      <c r="P19" s="234" t="s">
        <v>3099</v>
      </c>
      <c r="Q19" s="36" t="s">
        <v>3076</v>
      </c>
    </row>
    <row r="20" spans="1:17" ht="69" customHeight="1" x14ac:dyDescent="0.25">
      <c r="A20" s="85">
        <v>2</v>
      </c>
      <c r="B20" s="85">
        <v>2</v>
      </c>
      <c r="C20" s="69" t="s">
        <v>1822</v>
      </c>
      <c r="D20" s="98" t="s">
        <v>4</v>
      </c>
      <c r="E20" s="98" t="s">
        <v>1823</v>
      </c>
      <c r="F20" s="85" t="s">
        <v>1724</v>
      </c>
      <c r="G20" s="85" t="s">
        <v>7</v>
      </c>
      <c r="H20" s="135" t="s">
        <v>2110</v>
      </c>
      <c r="I20" s="85">
        <v>245</v>
      </c>
      <c r="J20" s="85" t="s">
        <v>212</v>
      </c>
      <c r="K20" s="131">
        <v>0</v>
      </c>
      <c r="L20" s="131">
        <v>0</v>
      </c>
      <c r="M20" s="97">
        <v>10000</v>
      </c>
      <c r="N20" s="94" t="s">
        <v>993</v>
      </c>
      <c r="O20" s="146" t="s">
        <v>154</v>
      </c>
      <c r="P20" s="234" t="s">
        <v>3099</v>
      </c>
      <c r="Q20" s="36" t="s">
        <v>3076</v>
      </c>
    </row>
    <row r="21" spans="1:17" ht="16.5" customHeight="1" x14ac:dyDescent="0.25">
      <c r="A21" s="85"/>
      <c r="B21" s="85"/>
      <c r="C21" s="281" t="s">
        <v>1824</v>
      </c>
      <c r="D21" s="282"/>
      <c r="E21" s="282"/>
      <c r="F21" s="282"/>
      <c r="G21" s="282"/>
      <c r="H21" s="282"/>
      <c r="I21" s="283"/>
      <c r="J21" s="218"/>
      <c r="K21" s="218">
        <f>SUM(K22)</f>
        <v>0</v>
      </c>
      <c r="L21" s="218">
        <f t="shared" ref="L21:M21" si="3">SUM(L22)</f>
        <v>15000</v>
      </c>
      <c r="M21" s="218">
        <f t="shared" si="3"/>
        <v>0</v>
      </c>
      <c r="N21" s="130"/>
      <c r="O21" s="217"/>
      <c r="P21" s="231"/>
      <c r="Q21" s="231"/>
    </row>
    <row r="22" spans="1:17" ht="87.75" customHeight="1" x14ac:dyDescent="0.25">
      <c r="A22" s="85">
        <v>1</v>
      </c>
      <c r="B22" s="85">
        <v>1</v>
      </c>
      <c r="C22" s="95" t="s">
        <v>1825</v>
      </c>
      <c r="D22" s="85" t="s">
        <v>4</v>
      </c>
      <c r="E22" s="85" t="s">
        <v>1826</v>
      </c>
      <c r="F22" s="85" t="s">
        <v>2112</v>
      </c>
      <c r="G22" s="85" t="s">
        <v>5</v>
      </c>
      <c r="H22" s="135" t="s">
        <v>2110</v>
      </c>
      <c r="I22" s="85">
        <v>70</v>
      </c>
      <c r="J22" s="85" t="s">
        <v>212</v>
      </c>
      <c r="K22" s="131">
        <v>0</v>
      </c>
      <c r="L22" s="85">
        <v>15000</v>
      </c>
      <c r="M22" s="131">
        <v>0</v>
      </c>
      <c r="N22" s="94" t="s">
        <v>1827</v>
      </c>
      <c r="O22" s="146" t="s">
        <v>154</v>
      </c>
      <c r="P22" s="230" t="s">
        <v>224</v>
      </c>
      <c r="Q22" s="36" t="s">
        <v>3076</v>
      </c>
    </row>
    <row r="23" spans="1:17" ht="21.75" customHeight="1" x14ac:dyDescent="0.25">
      <c r="A23" s="85"/>
      <c r="B23" s="85"/>
      <c r="C23" s="281" t="s">
        <v>1828</v>
      </c>
      <c r="D23" s="282"/>
      <c r="E23" s="282"/>
      <c r="F23" s="282"/>
      <c r="G23" s="282"/>
      <c r="H23" s="282"/>
      <c r="I23" s="283"/>
      <c r="J23" s="215"/>
      <c r="K23" s="218">
        <f>SUM(K24:K24)</f>
        <v>0</v>
      </c>
      <c r="L23" s="218">
        <f>SUM(L24:L24)</f>
        <v>0</v>
      </c>
      <c r="M23" s="218">
        <f>SUM(M24:M24)</f>
        <v>10000</v>
      </c>
      <c r="N23" s="130"/>
      <c r="O23" s="130"/>
      <c r="P23" s="231"/>
      <c r="Q23" s="130"/>
    </row>
    <row r="24" spans="1:17" ht="64.5" customHeight="1" x14ac:dyDescent="0.25">
      <c r="A24" s="85">
        <v>1</v>
      </c>
      <c r="B24" s="85">
        <v>1</v>
      </c>
      <c r="C24" s="95" t="s">
        <v>1829</v>
      </c>
      <c r="D24" s="85" t="s">
        <v>4</v>
      </c>
      <c r="E24" s="85" t="s">
        <v>1830</v>
      </c>
      <c r="F24" s="85">
        <v>1961</v>
      </c>
      <c r="G24" s="85" t="s">
        <v>7</v>
      </c>
      <c r="H24" s="135" t="s">
        <v>2110</v>
      </c>
      <c r="I24" s="85">
        <v>292</v>
      </c>
      <c r="J24" s="85" t="s">
        <v>191</v>
      </c>
      <c r="K24" s="131">
        <v>0</v>
      </c>
      <c r="L24" s="131">
        <v>0</v>
      </c>
      <c r="M24" s="97">
        <v>10000</v>
      </c>
      <c r="N24" s="85" t="s">
        <v>1831</v>
      </c>
      <c r="O24" s="152" t="s">
        <v>1293</v>
      </c>
      <c r="P24" s="234" t="s">
        <v>3099</v>
      </c>
      <c r="Q24" s="36" t="s">
        <v>3076</v>
      </c>
    </row>
    <row r="25" spans="1:17" ht="22.5" customHeight="1" x14ac:dyDescent="0.25">
      <c r="A25" s="85"/>
      <c r="B25" s="85"/>
      <c r="C25" s="281" t="s">
        <v>1834</v>
      </c>
      <c r="D25" s="282"/>
      <c r="E25" s="282"/>
      <c r="F25" s="282"/>
      <c r="G25" s="282"/>
      <c r="H25" s="282"/>
      <c r="I25" s="283"/>
      <c r="J25" s="215"/>
      <c r="K25" s="218">
        <f>SUM(K26)</f>
        <v>0</v>
      </c>
      <c r="L25" s="218">
        <f t="shared" ref="L25:M25" si="4">SUM(L26)</f>
        <v>15000</v>
      </c>
      <c r="M25" s="218">
        <f t="shared" si="4"/>
        <v>0</v>
      </c>
      <c r="N25" s="130"/>
      <c r="O25" s="130"/>
      <c r="P25" s="231"/>
      <c r="Q25" s="130"/>
    </row>
    <row r="26" spans="1:17" ht="52.5" customHeight="1" x14ac:dyDescent="0.25">
      <c r="A26" s="85">
        <v>1</v>
      </c>
      <c r="B26" s="85">
        <v>1</v>
      </c>
      <c r="C26" s="95" t="s">
        <v>1835</v>
      </c>
      <c r="D26" s="85" t="s">
        <v>4</v>
      </c>
      <c r="E26" s="85" t="s">
        <v>1836</v>
      </c>
      <c r="F26" s="85">
        <v>1974</v>
      </c>
      <c r="G26" s="85" t="s">
        <v>5</v>
      </c>
      <c r="H26" s="135" t="s">
        <v>2110</v>
      </c>
      <c r="I26" s="85">
        <v>285</v>
      </c>
      <c r="J26" s="85" t="s">
        <v>212</v>
      </c>
      <c r="K26" s="131">
        <v>0</v>
      </c>
      <c r="L26" s="85">
        <v>15000</v>
      </c>
      <c r="M26" s="131">
        <v>0</v>
      </c>
      <c r="N26" s="94">
        <v>0</v>
      </c>
      <c r="O26" s="152" t="s">
        <v>1293</v>
      </c>
      <c r="P26" s="230" t="s">
        <v>223</v>
      </c>
      <c r="Q26" s="36" t="s">
        <v>3076</v>
      </c>
    </row>
    <row r="27" spans="1:17" ht="22.5" customHeight="1" x14ac:dyDescent="0.25">
      <c r="A27" s="85"/>
      <c r="B27" s="85"/>
      <c r="C27" s="281" t="s">
        <v>1837</v>
      </c>
      <c r="D27" s="282"/>
      <c r="E27" s="282"/>
      <c r="F27" s="282"/>
      <c r="G27" s="282"/>
      <c r="H27" s="282"/>
      <c r="I27" s="283"/>
      <c r="J27" s="215"/>
      <c r="K27" s="218">
        <f>SUM(K28:K29)</f>
        <v>0</v>
      </c>
      <c r="L27" s="218">
        <f t="shared" ref="L27:M27" si="5">SUM(L28:L29)</f>
        <v>15000</v>
      </c>
      <c r="M27" s="218">
        <f t="shared" si="5"/>
        <v>10000</v>
      </c>
      <c r="N27" s="130"/>
      <c r="O27" s="130"/>
      <c r="P27" s="231"/>
      <c r="Q27" s="130"/>
    </row>
    <row r="28" spans="1:17" ht="78" customHeight="1" x14ac:dyDescent="0.25">
      <c r="A28" s="85">
        <v>1</v>
      </c>
      <c r="B28" s="85">
        <v>1</v>
      </c>
      <c r="C28" s="95" t="s">
        <v>1838</v>
      </c>
      <c r="D28" s="85" t="s">
        <v>4</v>
      </c>
      <c r="E28" s="85" t="s">
        <v>1839</v>
      </c>
      <c r="F28" s="85" t="s">
        <v>1840</v>
      </c>
      <c r="G28" s="85" t="s">
        <v>5</v>
      </c>
      <c r="H28" s="135" t="s">
        <v>2110</v>
      </c>
      <c r="I28" s="85">
        <v>488</v>
      </c>
      <c r="J28" s="85" t="s">
        <v>191</v>
      </c>
      <c r="K28" s="131">
        <v>0</v>
      </c>
      <c r="L28" s="85">
        <v>15000</v>
      </c>
      <c r="M28" s="131">
        <v>0</v>
      </c>
      <c r="N28" s="85" t="s">
        <v>1841</v>
      </c>
      <c r="O28" s="152" t="s">
        <v>1293</v>
      </c>
      <c r="P28" s="232" t="s">
        <v>223</v>
      </c>
      <c r="Q28" s="36" t="s">
        <v>3076</v>
      </c>
    </row>
    <row r="29" spans="1:17" ht="57.75" customHeight="1" x14ac:dyDescent="0.25">
      <c r="A29" s="85">
        <v>2</v>
      </c>
      <c r="B29" s="85">
        <v>2</v>
      </c>
      <c r="C29" s="155" t="s">
        <v>1842</v>
      </c>
      <c r="D29" s="85" t="s">
        <v>6</v>
      </c>
      <c r="E29" s="127" t="s">
        <v>1843</v>
      </c>
      <c r="F29" s="85">
        <v>1981</v>
      </c>
      <c r="G29" s="85" t="s">
        <v>7</v>
      </c>
      <c r="H29" s="135" t="s">
        <v>2110</v>
      </c>
      <c r="I29" s="85">
        <v>60</v>
      </c>
      <c r="J29" s="85" t="s">
        <v>212</v>
      </c>
      <c r="K29" s="131">
        <v>0</v>
      </c>
      <c r="L29" s="131">
        <v>0</v>
      </c>
      <c r="M29" s="97">
        <v>10000</v>
      </c>
      <c r="N29" s="146" t="s">
        <v>1833</v>
      </c>
      <c r="O29" s="152" t="s">
        <v>1293</v>
      </c>
      <c r="P29" s="234" t="s">
        <v>3099</v>
      </c>
      <c r="Q29" s="236" t="s">
        <v>1844</v>
      </c>
    </row>
    <row r="30" spans="1:17" ht="19.5" customHeight="1" x14ac:dyDescent="0.25">
      <c r="A30" s="85"/>
      <c r="B30" s="85"/>
      <c r="C30" s="281" t="s">
        <v>1845</v>
      </c>
      <c r="D30" s="282"/>
      <c r="E30" s="282"/>
      <c r="F30" s="282"/>
      <c r="G30" s="282"/>
      <c r="H30" s="282"/>
      <c r="I30" s="283"/>
      <c r="J30" s="215"/>
      <c r="K30" s="218">
        <f>SUM(K31:K36)</f>
        <v>1000</v>
      </c>
      <c r="L30" s="218">
        <f t="shared" ref="L30:M30" si="6">SUM(L31:L36)</f>
        <v>45000</v>
      </c>
      <c r="M30" s="218">
        <f t="shared" si="6"/>
        <v>20000</v>
      </c>
      <c r="N30" s="130"/>
      <c r="O30" s="130"/>
      <c r="P30" s="231"/>
      <c r="Q30" s="130"/>
    </row>
    <row r="31" spans="1:17" ht="66" customHeight="1" x14ac:dyDescent="0.25">
      <c r="A31" s="85">
        <v>1</v>
      </c>
      <c r="B31" s="85">
        <v>1</v>
      </c>
      <c r="C31" s="95" t="s">
        <v>1846</v>
      </c>
      <c r="D31" s="85" t="s">
        <v>4</v>
      </c>
      <c r="E31" s="85" t="s">
        <v>1847</v>
      </c>
      <c r="F31" s="85">
        <v>1967</v>
      </c>
      <c r="G31" s="85" t="s">
        <v>7</v>
      </c>
      <c r="H31" s="135" t="s">
        <v>2110</v>
      </c>
      <c r="I31" s="85">
        <v>1311</v>
      </c>
      <c r="J31" s="85" t="s">
        <v>191</v>
      </c>
      <c r="K31" s="131">
        <v>0</v>
      </c>
      <c r="L31" s="96">
        <v>15000</v>
      </c>
      <c r="M31" s="131">
        <v>0</v>
      </c>
      <c r="N31" s="85" t="s">
        <v>1848</v>
      </c>
      <c r="O31" s="146" t="s">
        <v>1293</v>
      </c>
      <c r="P31" s="232" t="s">
        <v>223</v>
      </c>
      <c r="Q31" s="36" t="s">
        <v>3076</v>
      </c>
    </row>
    <row r="32" spans="1:17" ht="61.5" customHeight="1" x14ac:dyDescent="0.25">
      <c r="A32" s="85">
        <v>2</v>
      </c>
      <c r="B32" s="85">
        <v>2</v>
      </c>
      <c r="C32" s="95" t="s">
        <v>1849</v>
      </c>
      <c r="D32" s="85" t="s">
        <v>4</v>
      </c>
      <c r="E32" s="85" t="s">
        <v>1850</v>
      </c>
      <c r="F32" s="85">
        <v>1971</v>
      </c>
      <c r="G32" s="85" t="s">
        <v>5</v>
      </c>
      <c r="H32" s="135" t="s">
        <v>2110</v>
      </c>
      <c r="I32" s="85">
        <v>308</v>
      </c>
      <c r="J32" s="85" t="s">
        <v>212</v>
      </c>
      <c r="K32" s="131">
        <v>0</v>
      </c>
      <c r="L32" s="96">
        <v>15000</v>
      </c>
      <c r="M32" s="131">
        <v>0</v>
      </c>
      <c r="N32" s="94" t="s">
        <v>1848</v>
      </c>
      <c r="O32" s="146" t="s">
        <v>1293</v>
      </c>
      <c r="P32" s="232" t="s">
        <v>223</v>
      </c>
      <c r="Q32" s="36" t="s">
        <v>3076</v>
      </c>
    </row>
    <row r="33" spans="1:17" ht="63" customHeight="1" x14ac:dyDescent="0.25">
      <c r="A33" s="85">
        <v>3</v>
      </c>
      <c r="B33" s="85">
        <v>3</v>
      </c>
      <c r="C33" s="95" t="s">
        <v>1851</v>
      </c>
      <c r="D33" s="85" t="s">
        <v>4</v>
      </c>
      <c r="E33" s="85" t="s">
        <v>1852</v>
      </c>
      <c r="F33" s="85">
        <v>1984</v>
      </c>
      <c r="G33" s="85" t="s">
        <v>5</v>
      </c>
      <c r="H33" s="135" t="s">
        <v>2110</v>
      </c>
      <c r="I33" s="85">
        <v>112</v>
      </c>
      <c r="J33" s="85" t="s">
        <v>212</v>
      </c>
      <c r="K33" s="131">
        <v>0</v>
      </c>
      <c r="L33" s="96">
        <v>15000</v>
      </c>
      <c r="M33" s="131">
        <v>0</v>
      </c>
      <c r="N33" s="85" t="s">
        <v>1853</v>
      </c>
      <c r="O33" s="146" t="s">
        <v>1293</v>
      </c>
      <c r="P33" s="232" t="s">
        <v>223</v>
      </c>
      <c r="Q33" s="36" t="s">
        <v>3076</v>
      </c>
    </row>
    <row r="34" spans="1:17" ht="63.75" customHeight="1" x14ac:dyDescent="0.25">
      <c r="A34" s="85">
        <v>4</v>
      </c>
      <c r="B34" s="85">
        <v>4</v>
      </c>
      <c r="C34" s="95" t="s">
        <v>1854</v>
      </c>
      <c r="D34" s="85" t="s">
        <v>6</v>
      </c>
      <c r="E34" s="85" t="s">
        <v>1855</v>
      </c>
      <c r="F34" s="85">
        <v>2023</v>
      </c>
      <c r="G34" s="85" t="s">
        <v>7</v>
      </c>
      <c r="H34" s="135" t="s">
        <v>2110</v>
      </c>
      <c r="I34" s="85">
        <v>153</v>
      </c>
      <c r="J34" s="85" t="s">
        <v>212</v>
      </c>
      <c r="K34" s="131">
        <v>0</v>
      </c>
      <c r="L34" s="131">
        <v>0</v>
      </c>
      <c r="M34" s="97">
        <v>10000</v>
      </c>
      <c r="N34" s="94">
        <v>0.3</v>
      </c>
      <c r="O34" s="146" t="s">
        <v>1856</v>
      </c>
      <c r="P34" s="234" t="s">
        <v>3099</v>
      </c>
      <c r="Q34" s="36" t="s">
        <v>3076</v>
      </c>
    </row>
    <row r="35" spans="1:17" ht="66.75" customHeight="1" x14ac:dyDescent="0.25">
      <c r="A35" s="85">
        <v>5</v>
      </c>
      <c r="B35" s="85">
        <v>5</v>
      </c>
      <c r="C35" s="95" t="s">
        <v>1857</v>
      </c>
      <c r="D35" s="85" t="s">
        <v>6</v>
      </c>
      <c r="E35" s="85" t="s">
        <v>1858</v>
      </c>
      <c r="F35" s="85">
        <v>2009</v>
      </c>
      <c r="G35" s="266" t="s">
        <v>9</v>
      </c>
      <c r="H35" s="135" t="s">
        <v>2110</v>
      </c>
      <c r="I35" s="85">
        <v>65</v>
      </c>
      <c r="J35" s="85" t="s">
        <v>213</v>
      </c>
      <c r="K35" s="96">
        <v>1000</v>
      </c>
      <c r="L35" s="131">
        <v>0</v>
      </c>
      <c r="M35" s="131">
        <v>0</v>
      </c>
      <c r="N35" s="94">
        <v>0.1</v>
      </c>
      <c r="O35" s="146" t="s">
        <v>1293</v>
      </c>
      <c r="P35" s="230" t="s">
        <v>225</v>
      </c>
      <c r="Q35" s="36" t="s">
        <v>3076</v>
      </c>
    </row>
    <row r="36" spans="1:17" ht="63" customHeight="1" x14ac:dyDescent="0.25">
      <c r="A36" s="85">
        <v>6</v>
      </c>
      <c r="B36" s="85">
        <v>6</v>
      </c>
      <c r="C36" s="95" t="s">
        <v>1859</v>
      </c>
      <c r="D36" s="85" t="s">
        <v>6</v>
      </c>
      <c r="E36" s="85" t="s">
        <v>1860</v>
      </c>
      <c r="F36" s="85">
        <v>2023</v>
      </c>
      <c r="G36" s="85" t="s">
        <v>7</v>
      </c>
      <c r="H36" s="135" t="s">
        <v>2110</v>
      </c>
      <c r="I36" s="85">
        <v>34</v>
      </c>
      <c r="J36" s="85" t="s">
        <v>212</v>
      </c>
      <c r="K36" s="131">
        <v>0</v>
      </c>
      <c r="L36" s="131">
        <v>0</v>
      </c>
      <c r="M36" s="97">
        <v>10000</v>
      </c>
      <c r="N36" s="94">
        <v>0.3</v>
      </c>
      <c r="O36" s="146" t="s">
        <v>1856</v>
      </c>
      <c r="P36" s="234" t="s">
        <v>3099</v>
      </c>
      <c r="Q36" s="36" t="s">
        <v>3076</v>
      </c>
    </row>
    <row r="37" spans="1:17" ht="27.75" customHeight="1" x14ac:dyDescent="0.25">
      <c r="A37" s="85"/>
      <c r="B37" s="85"/>
      <c r="C37" s="281" t="s">
        <v>3064</v>
      </c>
      <c r="D37" s="282"/>
      <c r="E37" s="282"/>
      <c r="F37" s="282"/>
      <c r="G37" s="282"/>
      <c r="H37" s="282"/>
      <c r="I37" s="283"/>
      <c r="J37" s="215"/>
      <c r="K37" s="219">
        <f>SUM(K38)</f>
        <v>15000</v>
      </c>
      <c r="L37" s="219">
        <f t="shared" ref="L37:M37" si="7">SUM(L38)</f>
        <v>0</v>
      </c>
      <c r="M37" s="219">
        <f t="shared" si="7"/>
        <v>0</v>
      </c>
      <c r="N37" s="130"/>
      <c r="O37" s="130"/>
      <c r="P37" s="231"/>
      <c r="Q37" s="130"/>
    </row>
    <row r="38" spans="1:17" ht="56.25" customHeight="1" x14ac:dyDescent="0.25">
      <c r="A38" s="85">
        <v>1</v>
      </c>
      <c r="B38" s="85">
        <v>1</v>
      </c>
      <c r="C38" s="98" t="s">
        <v>1861</v>
      </c>
      <c r="D38" s="85" t="s">
        <v>6</v>
      </c>
      <c r="E38" s="85" t="s">
        <v>1862</v>
      </c>
      <c r="F38" s="85" t="s">
        <v>1863</v>
      </c>
      <c r="G38" s="85" t="s">
        <v>5</v>
      </c>
      <c r="H38" s="16" t="s">
        <v>2110</v>
      </c>
      <c r="I38" s="85" t="s">
        <v>1864</v>
      </c>
      <c r="J38" s="85" t="s">
        <v>212</v>
      </c>
      <c r="K38" s="85">
        <v>15000</v>
      </c>
      <c r="L38" s="131">
        <v>0</v>
      </c>
      <c r="M38" s="131">
        <v>0</v>
      </c>
      <c r="N38" s="85" t="s">
        <v>1049</v>
      </c>
      <c r="O38" s="85" t="s">
        <v>154</v>
      </c>
      <c r="P38" s="230" t="s">
        <v>225</v>
      </c>
      <c r="Q38" s="36" t="s">
        <v>3076</v>
      </c>
    </row>
    <row r="39" spans="1:17" ht="21.75" customHeight="1" x14ac:dyDescent="0.25">
      <c r="A39" s="85"/>
      <c r="B39" s="85"/>
      <c r="C39" s="281" t="s">
        <v>1865</v>
      </c>
      <c r="D39" s="282"/>
      <c r="E39" s="282"/>
      <c r="F39" s="282"/>
      <c r="G39" s="282"/>
      <c r="H39" s="282"/>
      <c r="I39" s="283"/>
      <c r="J39" s="215"/>
      <c r="K39" s="219">
        <f>SUM(K40:K43)</f>
        <v>0</v>
      </c>
      <c r="L39" s="219">
        <f t="shared" ref="L39:M39" si="8">SUM(L40:L43)</f>
        <v>45000</v>
      </c>
      <c r="M39" s="219">
        <f t="shared" si="8"/>
        <v>10000</v>
      </c>
      <c r="N39" s="130"/>
      <c r="O39" s="130"/>
      <c r="P39" s="231"/>
      <c r="Q39" s="130"/>
    </row>
    <row r="40" spans="1:17" ht="68.25" customHeight="1" x14ac:dyDescent="0.25">
      <c r="A40" s="85">
        <v>1</v>
      </c>
      <c r="B40" s="85">
        <v>1</v>
      </c>
      <c r="C40" s="95" t="s">
        <v>1866</v>
      </c>
      <c r="D40" s="85" t="s">
        <v>4</v>
      </c>
      <c r="E40" s="85" t="s">
        <v>1867</v>
      </c>
      <c r="F40" s="85" t="s">
        <v>492</v>
      </c>
      <c r="G40" s="85" t="s">
        <v>5</v>
      </c>
      <c r="H40" s="16" t="s">
        <v>2110</v>
      </c>
      <c r="I40" s="85">
        <v>45</v>
      </c>
      <c r="J40" s="85" t="s">
        <v>213</v>
      </c>
      <c r="K40" s="131">
        <v>0</v>
      </c>
      <c r="L40" s="85">
        <v>15000</v>
      </c>
      <c r="M40" s="131">
        <v>0</v>
      </c>
      <c r="N40" s="94">
        <v>0</v>
      </c>
      <c r="O40" s="85" t="s">
        <v>154</v>
      </c>
      <c r="P40" s="232" t="s">
        <v>224</v>
      </c>
      <c r="Q40" s="36" t="s">
        <v>3076</v>
      </c>
    </row>
    <row r="41" spans="1:17" ht="60.75" customHeight="1" x14ac:dyDescent="0.25">
      <c r="A41" s="85">
        <v>2</v>
      </c>
      <c r="B41" s="85">
        <v>2</v>
      </c>
      <c r="C41" s="95" t="s">
        <v>1868</v>
      </c>
      <c r="D41" s="85" t="s">
        <v>4</v>
      </c>
      <c r="E41" s="85" t="s">
        <v>1869</v>
      </c>
      <c r="F41" s="85" t="s">
        <v>903</v>
      </c>
      <c r="G41" s="85" t="s">
        <v>7</v>
      </c>
      <c r="H41" s="16" t="s">
        <v>2110</v>
      </c>
      <c r="I41" s="85">
        <v>130</v>
      </c>
      <c r="J41" s="85" t="s">
        <v>213</v>
      </c>
      <c r="K41" s="131">
        <v>0</v>
      </c>
      <c r="L41" s="131">
        <v>0</v>
      </c>
      <c r="M41" s="97">
        <v>10000</v>
      </c>
      <c r="N41" s="85" t="s">
        <v>1870</v>
      </c>
      <c r="O41" s="85" t="s">
        <v>154</v>
      </c>
      <c r="P41" s="234" t="s">
        <v>3099</v>
      </c>
      <c r="Q41" s="36" t="s">
        <v>3076</v>
      </c>
    </row>
    <row r="42" spans="1:17" ht="127.5" customHeight="1" x14ac:dyDescent="0.25">
      <c r="A42" s="85">
        <v>3</v>
      </c>
      <c r="B42" s="85">
        <v>3</v>
      </c>
      <c r="C42" s="95" t="s">
        <v>1871</v>
      </c>
      <c r="D42" s="85" t="s">
        <v>6</v>
      </c>
      <c r="E42" s="85" t="s">
        <v>1872</v>
      </c>
      <c r="F42" s="85" t="s">
        <v>362</v>
      </c>
      <c r="G42" s="85" t="s">
        <v>7</v>
      </c>
      <c r="H42" s="16" t="s">
        <v>2110</v>
      </c>
      <c r="I42" s="85">
        <v>60</v>
      </c>
      <c r="J42" s="85" t="s">
        <v>212</v>
      </c>
      <c r="K42" s="131">
        <v>0</v>
      </c>
      <c r="L42" s="85">
        <v>15000</v>
      </c>
      <c r="M42" s="131">
        <v>0</v>
      </c>
      <c r="N42" s="85" t="s">
        <v>3068</v>
      </c>
      <c r="O42" s="85" t="s">
        <v>154</v>
      </c>
      <c r="P42" s="230" t="s">
        <v>223</v>
      </c>
      <c r="Q42" s="36" t="s">
        <v>3076</v>
      </c>
    </row>
    <row r="43" spans="1:17" ht="136.5" customHeight="1" x14ac:dyDescent="0.25">
      <c r="A43" s="85">
        <v>4</v>
      </c>
      <c r="B43" s="85">
        <v>4</v>
      </c>
      <c r="C43" s="95" t="s">
        <v>1873</v>
      </c>
      <c r="D43" s="85" t="s">
        <v>6</v>
      </c>
      <c r="E43" s="85" t="s">
        <v>1874</v>
      </c>
      <c r="F43" s="85" t="s">
        <v>1875</v>
      </c>
      <c r="G43" s="85" t="s">
        <v>5</v>
      </c>
      <c r="H43" s="16" t="s">
        <v>2110</v>
      </c>
      <c r="I43" s="85">
        <v>93</v>
      </c>
      <c r="J43" s="85" t="s">
        <v>191</v>
      </c>
      <c r="K43" s="131">
        <v>0</v>
      </c>
      <c r="L43" s="85">
        <v>15000</v>
      </c>
      <c r="M43" s="131">
        <v>0</v>
      </c>
      <c r="N43" s="85" t="s">
        <v>1876</v>
      </c>
      <c r="O43" s="85" t="s">
        <v>154</v>
      </c>
      <c r="P43" s="230" t="s">
        <v>223</v>
      </c>
      <c r="Q43" s="36" t="s">
        <v>3076</v>
      </c>
    </row>
    <row r="44" spans="1:17" x14ac:dyDescent="0.25">
      <c r="A44" s="85"/>
      <c r="B44" s="85"/>
      <c r="C44" s="281" t="s">
        <v>1877</v>
      </c>
      <c r="D44" s="282"/>
      <c r="E44" s="282"/>
      <c r="F44" s="282"/>
      <c r="G44" s="282"/>
      <c r="H44" s="282"/>
      <c r="I44" s="283"/>
      <c r="J44" s="215"/>
      <c r="K44" s="219">
        <f>SUM(K45:K51)</f>
        <v>0</v>
      </c>
      <c r="L44" s="219">
        <f t="shared" ref="L44:M44" si="9">SUM(L45:L51)</f>
        <v>45000</v>
      </c>
      <c r="M44" s="219">
        <f t="shared" si="9"/>
        <v>30000</v>
      </c>
      <c r="N44" s="130"/>
      <c r="O44" s="130"/>
      <c r="P44" s="231"/>
      <c r="Q44" s="130"/>
    </row>
    <row r="45" spans="1:17" ht="63" customHeight="1" x14ac:dyDescent="0.25">
      <c r="A45" s="85">
        <v>1</v>
      </c>
      <c r="B45" s="85">
        <v>1</v>
      </c>
      <c r="C45" s="95" t="s">
        <v>1878</v>
      </c>
      <c r="D45" s="85" t="s">
        <v>6</v>
      </c>
      <c r="E45" s="85" t="s">
        <v>1879</v>
      </c>
      <c r="F45" s="85" t="s">
        <v>549</v>
      </c>
      <c r="G45" s="85" t="s">
        <v>5</v>
      </c>
      <c r="H45" s="16" t="s">
        <v>2110</v>
      </c>
      <c r="I45" s="85">
        <v>360</v>
      </c>
      <c r="J45" s="85" t="s">
        <v>212</v>
      </c>
      <c r="K45" s="131">
        <v>0</v>
      </c>
      <c r="L45" s="85">
        <v>15000</v>
      </c>
      <c r="M45" s="131">
        <v>0</v>
      </c>
      <c r="N45" s="85" t="s">
        <v>1258</v>
      </c>
      <c r="O45" s="146" t="s">
        <v>154</v>
      </c>
      <c r="P45" s="230" t="s">
        <v>223</v>
      </c>
      <c r="Q45" s="36" t="s">
        <v>3076</v>
      </c>
    </row>
    <row r="46" spans="1:17" ht="54.75" customHeight="1" x14ac:dyDescent="0.25">
      <c r="A46" s="85">
        <v>2</v>
      </c>
      <c r="B46" s="85">
        <v>2</v>
      </c>
      <c r="C46" s="95" t="s">
        <v>1880</v>
      </c>
      <c r="D46" s="85" t="s">
        <v>6</v>
      </c>
      <c r="E46" s="85" t="s">
        <v>1881</v>
      </c>
      <c r="F46" s="85" t="s">
        <v>446</v>
      </c>
      <c r="G46" s="85" t="s">
        <v>5</v>
      </c>
      <c r="H46" s="16" t="s">
        <v>2110</v>
      </c>
      <c r="I46" s="85">
        <v>270</v>
      </c>
      <c r="J46" s="85" t="s">
        <v>212</v>
      </c>
      <c r="K46" s="131">
        <v>0</v>
      </c>
      <c r="L46" s="85">
        <v>15000</v>
      </c>
      <c r="M46" s="131">
        <v>0</v>
      </c>
      <c r="N46" s="85" t="s">
        <v>1258</v>
      </c>
      <c r="O46" s="146" t="s">
        <v>1882</v>
      </c>
      <c r="P46" s="230" t="s">
        <v>223</v>
      </c>
      <c r="Q46" s="36" t="s">
        <v>3076</v>
      </c>
    </row>
    <row r="47" spans="1:17" ht="86.25" customHeight="1" x14ac:dyDescent="0.25">
      <c r="A47" s="85">
        <v>3</v>
      </c>
      <c r="B47" s="85">
        <v>3</v>
      </c>
      <c r="C47" s="95" t="s">
        <v>1883</v>
      </c>
      <c r="D47" s="85" t="s">
        <v>4</v>
      </c>
      <c r="E47" s="85" t="s">
        <v>1884</v>
      </c>
      <c r="F47" s="85" t="s">
        <v>1885</v>
      </c>
      <c r="G47" s="85" t="s">
        <v>5</v>
      </c>
      <c r="H47" s="16" t="s">
        <v>2110</v>
      </c>
      <c r="I47" s="85">
        <v>827</v>
      </c>
      <c r="J47" s="85" t="s">
        <v>212</v>
      </c>
      <c r="K47" s="131">
        <v>0</v>
      </c>
      <c r="L47" s="85">
        <v>15000</v>
      </c>
      <c r="M47" s="131">
        <v>0</v>
      </c>
      <c r="N47" s="94">
        <v>0</v>
      </c>
      <c r="O47" s="146" t="s">
        <v>154</v>
      </c>
      <c r="P47" s="230" t="s">
        <v>223</v>
      </c>
      <c r="Q47" s="36" t="s">
        <v>3076</v>
      </c>
    </row>
    <row r="48" spans="1:17" ht="57.75" customHeight="1" x14ac:dyDescent="0.25">
      <c r="A48" s="85">
        <v>4</v>
      </c>
      <c r="B48" s="85">
        <v>4</v>
      </c>
      <c r="C48" s="95" t="s">
        <v>1886</v>
      </c>
      <c r="D48" s="85" t="s">
        <v>4</v>
      </c>
      <c r="E48" s="85" t="s">
        <v>1887</v>
      </c>
      <c r="F48" s="85" t="s">
        <v>1306</v>
      </c>
      <c r="G48" s="85" t="s">
        <v>7</v>
      </c>
      <c r="H48" s="16" t="s">
        <v>2110</v>
      </c>
      <c r="I48" s="85">
        <v>963</v>
      </c>
      <c r="J48" s="85" t="s">
        <v>191</v>
      </c>
      <c r="K48" s="131">
        <v>0</v>
      </c>
      <c r="L48" s="131">
        <v>0</v>
      </c>
      <c r="M48" s="97">
        <v>10000</v>
      </c>
      <c r="N48" s="94" t="s">
        <v>1888</v>
      </c>
      <c r="O48" s="146" t="s">
        <v>154</v>
      </c>
      <c r="P48" s="234" t="s">
        <v>3099</v>
      </c>
      <c r="Q48" s="36" t="s">
        <v>3076</v>
      </c>
    </row>
    <row r="49" spans="1:17" ht="60" customHeight="1" x14ac:dyDescent="0.25">
      <c r="A49" s="85">
        <v>5</v>
      </c>
      <c r="B49" s="85">
        <v>5</v>
      </c>
      <c r="C49" s="95" t="s">
        <v>1889</v>
      </c>
      <c r="D49" s="85" t="s">
        <v>4</v>
      </c>
      <c r="E49" s="85" t="s">
        <v>1890</v>
      </c>
      <c r="F49" s="85" t="s">
        <v>1891</v>
      </c>
      <c r="G49" s="85" t="s">
        <v>7</v>
      </c>
      <c r="H49" s="16" t="s">
        <v>2110</v>
      </c>
      <c r="I49" s="85">
        <v>520</v>
      </c>
      <c r="J49" s="85" t="s">
        <v>191</v>
      </c>
      <c r="K49" s="131">
        <v>0</v>
      </c>
      <c r="L49" s="131">
        <v>0</v>
      </c>
      <c r="M49" s="97">
        <v>10000</v>
      </c>
      <c r="N49" s="146" t="s">
        <v>1258</v>
      </c>
      <c r="O49" s="85" t="s">
        <v>154</v>
      </c>
      <c r="P49" s="234" t="s">
        <v>3099</v>
      </c>
      <c r="Q49" s="36" t="s">
        <v>3076</v>
      </c>
    </row>
    <row r="50" spans="1:17" ht="77.25" customHeight="1" x14ac:dyDescent="0.25">
      <c r="A50" s="85">
        <v>6</v>
      </c>
      <c r="B50" s="85">
        <v>6</v>
      </c>
      <c r="C50" s="95" t="s">
        <v>1892</v>
      </c>
      <c r="D50" s="85" t="s">
        <v>4</v>
      </c>
      <c r="E50" s="85" t="s">
        <v>1893</v>
      </c>
      <c r="F50" s="146">
        <v>1980</v>
      </c>
      <c r="G50" s="146" t="s">
        <v>5</v>
      </c>
      <c r="H50" s="16" t="s">
        <v>2110</v>
      </c>
      <c r="I50" s="146">
        <v>100</v>
      </c>
      <c r="J50" s="135" t="s">
        <v>212</v>
      </c>
      <c r="K50" s="131">
        <v>0</v>
      </c>
      <c r="L50" s="131">
        <v>0</v>
      </c>
      <c r="M50" s="131">
        <v>0</v>
      </c>
      <c r="N50" s="153" t="s">
        <v>1894</v>
      </c>
      <c r="O50" s="146" t="s">
        <v>154</v>
      </c>
      <c r="P50" s="140" t="s">
        <v>1895</v>
      </c>
      <c r="Q50" s="36" t="s">
        <v>3076</v>
      </c>
    </row>
    <row r="51" spans="1:17" ht="120.75" customHeight="1" x14ac:dyDescent="0.25">
      <c r="A51" s="85">
        <v>7</v>
      </c>
      <c r="B51" s="85">
        <v>7</v>
      </c>
      <c r="C51" s="95" t="s">
        <v>1896</v>
      </c>
      <c r="D51" s="85" t="s">
        <v>4</v>
      </c>
      <c r="E51" s="85" t="s">
        <v>1897</v>
      </c>
      <c r="F51" s="85">
        <v>2015</v>
      </c>
      <c r="G51" s="85" t="s">
        <v>7</v>
      </c>
      <c r="H51" s="16" t="s">
        <v>2110</v>
      </c>
      <c r="I51" s="85">
        <v>550</v>
      </c>
      <c r="J51" s="85" t="s">
        <v>212</v>
      </c>
      <c r="K51" s="131">
        <v>0</v>
      </c>
      <c r="L51" s="131">
        <v>0</v>
      </c>
      <c r="M51" s="97">
        <v>10000</v>
      </c>
      <c r="N51" s="85" t="s">
        <v>1898</v>
      </c>
      <c r="O51" s="85" t="s">
        <v>154</v>
      </c>
      <c r="P51" s="234" t="s">
        <v>3099</v>
      </c>
      <c r="Q51" s="36" t="s">
        <v>3076</v>
      </c>
    </row>
    <row r="52" spans="1:17" ht="18.75" customHeight="1" x14ac:dyDescent="0.25">
      <c r="A52" s="85"/>
      <c r="B52" s="85"/>
      <c r="C52" s="281" t="s">
        <v>1899</v>
      </c>
      <c r="D52" s="282"/>
      <c r="E52" s="282"/>
      <c r="F52" s="282"/>
      <c r="G52" s="282"/>
      <c r="H52" s="282"/>
      <c r="I52" s="283"/>
      <c r="J52" s="219"/>
      <c r="K52" s="219">
        <f>SUM(K53:K66)</f>
        <v>31000</v>
      </c>
      <c r="L52" s="219">
        <f t="shared" ref="L52:M52" si="10">SUM(L53:L66)</f>
        <v>45000</v>
      </c>
      <c r="M52" s="219">
        <f t="shared" si="10"/>
        <v>70000</v>
      </c>
      <c r="N52" s="219"/>
      <c r="O52" s="219"/>
      <c r="P52" s="214"/>
      <c r="Q52" s="219"/>
    </row>
    <row r="53" spans="1:17" ht="58.5" customHeight="1" x14ac:dyDescent="0.25">
      <c r="A53" s="85">
        <v>1</v>
      </c>
      <c r="B53" s="85">
        <v>1</v>
      </c>
      <c r="C53" s="95" t="s">
        <v>1900</v>
      </c>
      <c r="D53" s="85" t="s">
        <v>6</v>
      </c>
      <c r="E53" s="85" t="s">
        <v>1901</v>
      </c>
      <c r="F53" s="85" t="s">
        <v>839</v>
      </c>
      <c r="G53" s="85" t="s">
        <v>7</v>
      </c>
      <c r="H53" s="135" t="s">
        <v>2110</v>
      </c>
      <c r="I53" s="85">
        <v>270</v>
      </c>
      <c r="J53" s="85" t="s">
        <v>212</v>
      </c>
      <c r="K53" s="131">
        <v>0</v>
      </c>
      <c r="L53" s="85">
        <v>15000</v>
      </c>
      <c r="M53" s="131">
        <v>0</v>
      </c>
      <c r="N53" s="146">
        <v>0</v>
      </c>
      <c r="O53" s="146" t="s">
        <v>1902</v>
      </c>
      <c r="P53" s="232" t="s">
        <v>223</v>
      </c>
      <c r="Q53" s="36" t="s">
        <v>3076</v>
      </c>
    </row>
    <row r="54" spans="1:17" ht="66" customHeight="1" x14ac:dyDescent="0.25">
      <c r="A54" s="85">
        <v>2</v>
      </c>
      <c r="B54" s="85">
        <v>2</v>
      </c>
      <c r="C54" s="95" t="s">
        <v>1903</v>
      </c>
      <c r="D54" s="85" t="s">
        <v>4</v>
      </c>
      <c r="E54" s="85" t="s">
        <v>1904</v>
      </c>
      <c r="F54" s="85" t="s">
        <v>338</v>
      </c>
      <c r="G54" s="85" t="s">
        <v>7</v>
      </c>
      <c r="H54" s="135" t="s">
        <v>2110</v>
      </c>
      <c r="I54" s="85">
        <v>729</v>
      </c>
      <c r="J54" s="85" t="s">
        <v>191</v>
      </c>
      <c r="K54" s="85">
        <v>15000</v>
      </c>
      <c r="L54" s="131">
        <v>0</v>
      </c>
      <c r="M54" s="131">
        <v>0</v>
      </c>
      <c r="N54" s="94" t="s">
        <v>1905</v>
      </c>
      <c r="O54" s="146" t="s">
        <v>154</v>
      </c>
      <c r="P54" s="230" t="s">
        <v>227</v>
      </c>
      <c r="Q54" s="36" t="s">
        <v>3076</v>
      </c>
    </row>
    <row r="55" spans="1:17" ht="67.5" customHeight="1" x14ac:dyDescent="0.25">
      <c r="A55" s="85">
        <v>3</v>
      </c>
      <c r="B55" s="85">
        <v>3</v>
      </c>
      <c r="C55" s="95" t="s">
        <v>1906</v>
      </c>
      <c r="D55" s="85" t="s">
        <v>4</v>
      </c>
      <c r="E55" s="85" t="s">
        <v>1907</v>
      </c>
      <c r="F55" s="85" t="s">
        <v>1908</v>
      </c>
      <c r="G55" s="85" t="s">
        <v>7</v>
      </c>
      <c r="H55" s="135" t="s">
        <v>2110</v>
      </c>
      <c r="I55" s="85">
        <v>313</v>
      </c>
      <c r="J55" s="85" t="s">
        <v>212</v>
      </c>
      <c r="K55" s="131">
        <v>0</v>
      </c>
      <c r="L55" s="131">
        <v>0</v>
      </c>
      <c r="M55" s="97">
        <v>10000</v>
      </c>
      <c r="N55" s="94" t="s">
        <v>1909</v>
      </c>
      <c r="O55" s="146" t="s">
        <v>154</v>
      </c>
      <c r="P55" s="234" t="s">
        <v>3099</v>
      </c>
      <c r="Q55" s="36" t="s">
        <v>3076</v>
      </c>
    </row>
    <row r="56" spans="1:17" ht="46.5" customHeight="1" x14ac:dyDescent="0.25">
      <c r="A56" s="85">
        <v>4</v>
      </c>
      <c r="B56" s="85">
        <v>5</v>
      </c>
      <c r="C56" s="95" t="s">
        <v>1910</v>
      </c>
      <c r="D56" s="85" t="s">
        <v>6</v>
      </c>
      <c r="E56" s="85" t="s">
        <v>1911</v>
      </c>
      <c r="F56" s="85" t="s">
        <v>859</v>
      </c>
      <c r="G56" s="85" t="s">
        <v>7</v>
      </c>
      <c r="H56" s="137" t="s">
        <v>2110</v>
      </c>
      <c r="I56" s="85">
        <v>490</v>
      </c>
      <c r="J56" s="85" t="s">
        <v>212</v>
      </c>
      <c r="K56" s="85">
        <v>15000</v>
      </c>
      <c r="L56" s="131">
        <v>0</v>
      </c>
      <c r="M56" s="131">
        <v>0</v>
      </c>
      <c r="N56" s="146" t="s">
        <v>1258</v>
      </c>
      <c r="O56" s="85" t="s">
        <v>154</v>
      </c>
      <c r="P56" s="230" t="s">
        <v>225</v>
      </c>
      <c r="Q56" s="36" t="s">
        <v>3076</v>
      </c>
    </row>
    <row r="57" spans="1:17" ht="60.75" customHeight="1" x14ac:dyDescent="0.25">
      <c r="A57" s="85">
        <v>5</v>
      </c>
      <c r="B57" s="85">
        <v>5</v>
      </c>
      <c r="C57" s="95" t="s">
        <v>1910</v>
      </c>
      <c r="D57" s="85" t="s">
        <v>6</v>
      </c>
      <c r="E57" s="85" t="s">
        <v>1912</v>
      </c>
      <c r="F57" s="85" t="s">
        <v>446</v>
      </c>
      <c r="G57" s="85" t="s">
        <v>7</v>
      </c>
      <c r="H57" s="135" t="s">
        <v>2110</v>
      </c>
      <c r="I57" s="85">
        <v>490</v>
      </c>
      <c r="J57" s="85" t="s">
        <v>212</v>
      </c>
      <c r="K57" s="131">
        <v>0</v>
      </c>
      <c r="L57" s="85">
        <v>15000</v>
      </c>
      <c r="M57" s="131">
        <v>0</v>
      </c>
      <c r="N57" s="85" t="s">
        <v>1258</v>
      </c>
      <c r="O57" s="146" t="s">
        <v>1913</v>
      </c>
      <c r="P57" s="232" t="s">
        <v>223</v>
      </c>
      <c r="Q57" s="36" t="s">
        <v>3076</v>
      </c>
    </row>
    <row r="58" spans="1:17" ht="66.75" customHeight="1" x14ac:dyDescent="0.25">
      <c r="A58" s="85">
        <v>7</v>
      </c>
      <c r="B58" s="85">
        <v>7</v>
      </c>
      <c r="C58" s="98" t="s">
        <v>1914</v>
      </c>
      <c r="D58" s="85" t="s">
        <v>6</v>
      </c>
      <c r="E58" s="156" t="s">
        <v>1915</v>
      </c>
      <c r="F58" s="85" t="s">
        <v>859</v>
      </c>
      <c r="G58" s="266" t="s">
        <v>9</v>
      </c>
      <c r="H58" s="135" t="s">
        <v>2110</v>
      </c>
      <c r="I58" s="85">
        <v>270</v>
      </c>
      <c r="J58" s="85" t="s">
        <v>212</v>
      </c>
      <c r="K58" s="85">
        <v>1000</v>
      </c>
      <c r="L58" s="131">
        <v>0</v>
      </c>
      <c r="M58" s="131">
        <v>0</v>
      </c>
      <c r="N58" s="146">
        <v>0</v>
      </c>
      <c r="O58" s="146" t="s">
        <v>154</v>
      </c>
      <c r="P58" s="230" t="s">
        <v>225</v>
      </c>
      <c r="Q58" s="36" t="s">
        <v>3076</v>
      </c>
    </row>
    <row r="59" spans="1:17" ht="64.5" customHeight="1" x14ac:dyDescent="0.25">
      <c r="A59" s="85">
        <v>8</v>
      </c>
      <c r="B59" s="85">
        <v>8</v>
      </c>
      <c r="C59" s="98" t="s">
        <v>1916</v>
      </c>
      <c r="D59" s="85" t="s">
        <v>6</v>
      </c>
      <c r="E59" s="98" t="s">
        <v>1917</v>
      </c>
      <c r="F59" s="85" t="s">
        <v>524</v>
      </c>
      <c r="G59" s="85" t="s">
        <v>5</v>
      </c>
      <c r="H59" s="135" t="s">
        <v>2110</v>
      </c>
      <c r="I59" s="85">
        <v>176</v>
      </c>
      <c r="J59" s="85" t="s">
        <v>212</v>
      </c>
      <c r="K59" s="131">
        <v>0</v>
      </c>
      <c r="L59" s="131">
        <v>0</v>
      </c>
      <c r="M59" s="97">
        <v>10000</v>
      </c>
      <c r="N59" s="85" t="s">
        <v>1258</v>
      </c>
      <c r="O59" s="146" t="s">
        <v>155</v>
      </c>
      <c r="P59" s="234" t="s">
        <v>3099</v>
      </c>
      <c r="Q59" s="36" t="s">
        <v>3076</v>
      </c>
    </row>
    <row r="60" spans="1:17" ht="47.25" customHeight="1" x14ac:dyDescent="0.25">
      <c r="A60" s="85">
        <v>9</v>
      </c>
      <c r="B60" s="85">
        <v>9</v>
      </c>
      <c r="C60" s="95" t="s">
        <v>1918</v>
      </c>
      <c r="D60" s="85" t="s">
        <v>6</v>
      </c>
      <c r="E60" s="85" t="s">
        <v>1919</v>
      </c>
      <c r="F60" s="85" t="s">
        <v>1583</v>
      </c>
      <c r="G60" s="85" t="s">
        <v>5</v>
      </c>
      <c r="H60" s="137" t="s">
        <v>2110</v>
      </c>
      <c r="I60" s="85">
        <v>130</v>
      </c>
      <c r="J60" s="85" t="s">
        <v>212</v>
      </c>
      <c r="K60" s="131">
        <v>0</v>
      </c>
      <c r="L60" s="131">
        <v>0</v>
      </c>
      <c r="M60" s="97">
        <v>10000</v>
      </c>
      <c r="N60" s="146" t="s">
        <v>1258</v>
      </c>
      <c r="O60" s="85" t="s">
        <v>826</v>
      </c>
      <c r="P60" s="234" t="s">
        <v>3099</v>
      </c>
      <c r="Q60" s="36" t="s">
        <v>3076</v>
      </c>
    </row>
    <row r="61" spans="1:17" ht="55.5" customHeight="1" x14ac:dyDescent="0.25">
      <c r="A61" s="85">
        <v>10</v>
      </c>
      <c r="B61" s="85">
        <v>10</v>
      </c>
      <c r="C61" s="16" t="s">
        <v>1920</v>
      </c>
      <c r="D61" s="85" t="s">
        <v>4</v>
      </c>
      <c r="E61" s="85" t="s">
        <v>1921</v>
      </c>
      <c r="F61" s="85" t="s">
        <v>97</v>
      </c>
      <c r="G61" s="85" t="s">
        <v>5</v>
      </c>
      <c r="H61" s="135" t="s">
        <v>2110</v>
      </c>
      <c r="I61" s="85">
        <v>896</v>
      </c>
      <c r="J61" s="85" t="s">
        <v>191</v>
      </c>
      <c r="K61" s="131">
        <v>0</v>
      </c>
      <c r="L61" s="131">
        <v>0</v>
      </c>
      <c r="M61" s="97">
        <v>10000</v>
      </c>
      <c r="N61" s="94">
        <v>0</v>
      </c>
      <c r="O61" s="146" t="s">
        <v>155</v>
      </c>
      <c r="P61" s="234" t="s">
        <v>3099</v>
      </c>
      <c r="Q61" s="36" t="s">
        <v>3076</v>
      </c>
    </row>
    <row r="62" spans="1:17" ht="62.25" customHeight="1" x14ac:dyDescent="0.25">
      <c r="A62" s="85">
        <v>11</v>
      </c>
      <c r="B62" s="85">
        <v>11</v>
      </c>
      <c r="C62" s="95" t="s">
        <v>1922</v>
      </c>
      <c r="D62" s="85" t="s">
        <v>4</v>
      </c>
      <c r="E62" s="85" t="s">
        <v>1923</v>
      </c>
      <c r="F62" s="85" t="s">
        <v>1594</v>
      </c>
      <c r="G62" s="85" t="s">
        <v>7</v>
      </c>
      <c r="H62" s="135" t="s">
        <v>2110</v>
      </c>
      <c r="I62" s="85">
        <v>56</v>
      </c>
      <c r="J62" s="85" t="s">
        <v>213</v>
      </c>
      <c r="K62" s="131">
        <v>0</v>
      </c>
      <c r="L62" s="131">
        <v>0</v>
      </c>
      <c r="M62" s="97">
        <v>10000</v>
      </c>
      <c r="N62" s="94" t="s">
        <v>1924</v>
      </c>
      <c r="O62" s="146" t="s">
        <v>154</v>
      </c>
      <c r="P62" s="234" t="s">
        <v>3099</v>
      </c>
      <c r="Q62" s="36" t="s">
        <v>3076</v>
      </c>
    </row>
    <row r="63" spans="1:17" ht="62.25" customHeight="1" x14ac:dyDescent="0.25">
      <c r="A63" s="85">
        <v>12</v>
      </c>
      <c r="B63" s="85">
        <v>12</v>
      </c>
      <c r="C63" s="95" t="s">
        <v>1925</v>
      </c>
      <c r="D63" s="85" t="s">
        <v>6</v>
      </c>
      <c r="E63" s="85" t="s">
        <v>1923</v>
      </c>
      <c r="F63" s="85" t="s">
        <v>1594</v>
      </c>
      <c r="G63" s="85" t="s">
        <v>7</v>
      </c>
      <c r="H63" s="135" t="s">
        <v>2110</v>
      </c>
      <c r="I63" s="85">
        <v>4</v>
      </c>
      <c r="J63" s="85" t="s">
        <v>213</v>
      </c>
      <c r="K63" s="131">
        <v>0</v>
      </c>
      <c r="L63" s="131">
        <v>0</v>
      </c>
      <c r="M63" s="97">
        <v>10000</v>
      </c>
      <c r="N63" s="94" t="s">
        <v>1924</v>
      </c>
      <c r="O63" s="146" t="s">
        <v>154</v>
      </c>
      <c r="P63" s="234" t="s">
        <v>3099</v>
      </c>
      <c r="Q63" s="36" t="s">
        <v>3076</v>
      </c>
    </row>
    <row r="64" spans="1:17" ht="69.75" customHeight="1" x14ac:dyDescent="0.25">
      <c r="A64" s="85">
        <v>13</v>
      </c>
      <c r="B64" s="85">
        <v>13</v>
      </c>
      <c r="C64" s="85" t="s">
        <v>1926</v>
      </c>
      <c r="D64" s="85" t="s">
        <v>4</v>
      </c>
      <c r="E64" s="85" t="s">
        <v>1927</v>
      </c>
      <c r="F64" s="85" t="s">
        <v>22</v>
      </c>
      <c r="G64" s="85" t="s">
        <v>5</v>
      </c>
      <c r="H64" s="16" t="s">
        <v>2110</v>
      </c>
      <c r="I64" s="85">
        <v>200</v>
      </c>
      <c r="J64" s="85" t="s">
        <v>212</v>
      </c>
      <c r="K64" s="131">
        <v>0</v>
      </c>
      <c r="L64" s="131">
        <v>0</v>
      </c>
      <c r="M64" s="131">
        <v>0</v>
      </c>
      <c r="N64" s="85" t="s">
        <v>1928</v>
      </c>
      <c r="O64" s="146" t="s">
        <v>155</v>
      </c>
      <c r="P64" s="230" t="s">
        <v>223</v>
      </c>
      <c r="Q64" s="36" t="s">
        <v>3076</v>
      </c>
    </row>
    <row r="65" spans="1:17" ht="69" customHeight="1" x14ac:dyDescent="0.25">
      <c r="A65" s="85">
        <v>14</v>
      </c>
      <c r="B65" s="85">
        <v>14</v>
      </c>
      <c r="C65" s="95" t="s">
        <v>1929</v>
      </c>
      <c r="D65" s="85" t="s">
        <v>6</v>
      </c>
      <c r="E65" s="85" t="s">
        <v>1927</v>
      </c>
      <c r="F65" s="85" t="s">
        <v>1930</v>
      </c>
      <c r="G65" s="85" t="s">
        <v>7</v>
      </c>
      <c r="H65" s="16" t="s">
        <v>2110</v>
      </c>
      <c r="I65" s="85">
        <v>6</v>
      </c>
      <c r="J65" s="85" t="s">
        <v>212</v>
      </c>
      <c r="K65" s="131">
        <v>0</v>
      </c>
      <c r="L65" s="131">
        <v>0</v>
      </c>
      <c r="M65" s="97">
        <v>10000</v>
      </c>
      <c r="N65" s="85" t="s">
        <v>1928</v>
      </c>
      <c r="O65" s="146" t="s">
        <v>155</v>
      </c>
      <c r="P65" s="234" t="s">
        <v>3099</v>
      </c>
      <c r="Q65" s="36" t="s">
        <v>3076</v>
      </c>
    </row>
    <row r="66" spans="1:17" ht="73.5" customHeight="1" x14ac:dyDescent="0.25">
      <c r="A66" s="85">
        <v>15</v>
      </c>
      <c r="B66" s="85">
        <v>15</v>
      </c>
      <c r="C66" s="95" t="s">
        <v>1931</v>
      </c>
      <c r="D66" s="85" t="s">
        <v>4</v>
      </c>
      <c r="E66" s="85" t="s">
        <v>1932</v>
      </c>
      <c r="F66" s="85" t="s">
        <v>22</v>
      </c>
      <c r="G66" s="85" t="s">
        <v>5</v>
      </c>
      <c r="H66" s="16" t="s">
        <v>2110</v>
      </c>
      <c r="I66" s="85">
        <v>280</v>
      </c>
      <c r="J66" s="85" t="s">
        <v>212</v>
      </c>
      <c r="K66" s="131">
        <v>0</v>
      </c>
      <c r="L66" s="85">
        <v>15000</v>
      </c>
      <c r="M66" s="131">
        <v>0</v>
      </c>
      <c r="N66" s="138" t="s">
        <v>1933</v>
      </c>
      <c r="O66" s="146" t="s">
        <v>1934</v>
      </c>
      <c r="P66" s="230" t="s">
        <v>223</v>
      </c>
      <c r="Q66" s="36" t="s">
        <v>3076</v>
      </c>
    </row>
    <row r="67" spans="1:17" ht="21" customHeight="1" x14ac:dyDescent="0.25">
      <c r="A67" s="85"/>
      <c r="B67" s="85"/>
      <c r="C67" s="281" t="s">
        <v>1935</v>
      </c>
      <c r="D67" s="282"/>
      <c r="E67" s="282"/>
      <c r="F67" s="282"/>
      <c r="G67" s="282"/>
      <c r="H67" s="282"/>
      <c r="I67" s="283"/>
      <c r="J67" s="220"/>
      <c r="K67" s="219">
        <f>SUM(K68:K76)</f>
        <v>30000</v>
      </c>
      <c r="L67" s="219">
        <f t="shared" ref="L67:M67" si="11">SUM(L68:L76)</f>
        <v>60000</v>
      </c>
      <c r="M67" s="219">
        <f t="shared" si="11"/>
        <v>20000</v>
      </c>
      <c r="N67" s="221"/>
      <c r="O67" s="221"/>
      <c r="P67" s="233"/>
      <c r="Q67" s="221"/>
    </row>
    <row r="68" spans="1:17" ht="102.75" customHeight="1" x14ac:dyDescent="0.25">
      <c r="A68" s="85">
        <v>1</v>
      </c>
      <c r="B68" s="85">
        <v>1</v>
      </c>
      <c r="C68" s="95" t="s">
        <v>1936</v>
      </c>
      <c r="D68" s="85" t="s">
        <v>4</v>
      </c>
      <c r="E68" s="85" t="s">
        <v>1937</v>
      </c>
      <c r="F68" s="85" t="s">
        <v>362</v>
      </c>
      <c r="G68" s="85" t="s">
        <v>5</v>
      </c>
      <c r="H68" s="16" t="s">
        <v>2110</v>
      </c>
      <c r="I68" s="85">
        <v>300</v>
      </c>
      <c r="J68" s="85" t="s">
        <v>212</v>
      </c>
      <c r="K68" s="131">
        <v>0</v>
      </c>
      <c r="L68" s="85">
        <v>15000</v>
      </c>
      <c r="M68" s="131">
        <v>0</v>
      </c>
      <c r="N68" s="94" t="s">
        <v>1938</v>
      </c>
      <c r="O68" s="146" t="s">
        <v>154</v>
      </c>
      <c r="P68" s="230" t="s">
        <v>223</v>
      </c>
      <c r="Q68" s="36" t="s">
        <v>3076</v>
      </c>
    </row>
    <row r="69" spans="1:17" ht="66" customHeight="1" x14ac:dyDescent="0.25">
      <c r="A69" s="85">
        <v>2</v>
      </c>
      <c r="B69" s="85">
        <v>2</v>
      </c>
      <c r="C69" s="95" t="s">
        <v>1939</v>
      </c>
      <c r="D69" s="85" t="s">
        <v>6</v>
      </c>
      <c r="E69" s="85" t="s">
        <v>1940</v>
      </c>
      <c r="F69" s="85" t="s">
        <v>1902</v>
      </c>
      <c r="G69" s="85" t="s">
        <v>7</v>
      </c>
      <c r="H69" s="16" t="s">
        <v>2110</v>
      </c>
      <c r="I69" s="85">
        <v>60</v>
      </c>
      <c r="J69" s="85" t="s">
        <v>213</v>
      </c>
      <c r="K69" s="131">
        <v>0</v>
      </c>
      <c r="L69" s="131">
        <v>0</v>
      </c>
      <c r="M69" s="97">
        <v>10000</v>
      </c>
      <c r="N69" s="94">
        <v>0.25</v>
      </c>
      <c r="O69" s="85" t="s">
        <v>154</v>
      </c>
      <c r="P69" s="234" t="s">
        <v>3099</v>
      </c>
      <c r="Q69" s="36" t="s">
        <v>3076</v>
      </c>
    </row>
    <row r="70" spans="1:17" ht="70.5" customHeight="1" x14ac:dyDescent="0.25">
      <c r="A70" s="85">
        <v>3</v>
      </c>
      <c r="B70" s="85">
        <v>3</v>
      </c>
      <c r="C70" s="139" t="s">
        <v>1941</v>
      </c>
      <c r="D70" s="85" t="s">
        <v>4</v>
      </c>
      <c r="E70" s="85" t="s">
        <v>1942</v>
      </c>
      <c r="F70" s="85" t="s">
        <v>1943</v>
      </c>
      <c r="G70" s="85" t="s">
        <v>7</v>
      </c>
      <c r="H70" s="16" t="s">
        <v>2110</v>
      </c>
      <c r="I70" s="85">
        <v>319</v>
      </c>
      <c r="J70" s="85" t="s">
        <v>191</v>
      </c>
      <c r="K70" s="131">
        <v>0</v>
      </c>
      <c r="L70" s="85">
        <v>15000</v>
      </c>
      <c r="M70" s="131">
        <v>0</v>
      </c>
      <c r="N70" s="85" t="s">
        <v>1944</v>
      </c>
      <c r="O70" s="146" t="s">
        <v>154</v>
      </c>
      <c r="P70" s="230" t="s">
        <v>223</v>
      </c>
      <c r="Q70" s="36" t="s">
        <v>3076</v>
      </c>
    </row>
    <row r="71" spans="1:17" ht="144" customHeight="1" x14ac:dyDescent="0.25">
      <c r="A71" s="85">
        <v>4</v>
      </c>
      <c r="B71" s="85">
        <v>4</v>
      </c>
      <c r="C71" s="95" t="s">
        <v>1945</v>
      </c>
      <c r="D71" s="85" t="s">
        <v>6</v>
      </c>
      <c r="E71" s="85" t="s">
        <v>1946</v>
      </c>
      <c r="F71" s="85">
        <v>1978</v>
      </c>
      <c r="G71" s="85" t="s">
        <v>7</v>
      </c>
      <c r="H71" s="16" t="s">
        <v>2110</v>
      </c>
      <c r="I71" s="85">
        <v>90</v>
      </c>
      <c r="J71" s="85" t="s">
        <v>212</v>
      </c>
      <c r="K71" s="131">
        <v>0</v>
      </c>
      <c r="L71" s="85">
        <v>15000</v>
      </c>
      <c r="M71" s="131">
        <v>0</v>
      </c>
      <c r="N71" s="146" t="s">
        <v>1947</v>
      </c>
      <c r="O71" s="146" t="s">
        <v>154</v>
      </c>
      <c r="P71" s="230" t="s">
        <v>223</v>
      </c>
      <c r="Q71" s="36" t="s">
        <v>3076</v>
      </c>
    </row>
    <row r="72" spans="1:17" ht="60" customHeight="1" x14ac:dyDescent="0.25">
      <c r="A72" s="85">
        <v>5</v>
      </c>
      <c r="B72" s="85">
        <v>5</v>
      </c>
      <c r="C72" s="95" t="s">
        <v>1948</v>
      </c>
      <c r="D72" s="85" t="s">
        <v>4</v>
      </c>
      <c r="E72" s="85" t="s">
        <v>1949</v>
      </c>
      <c r="F72" s="85" t="s">
        <v>670</v>
      </c>
      <c r="G72" s="85" t="s">
        <v>5</v>
      </c>
      <c r="H72" s="16" t="s">
        <v>2110</v>
      </c>
      <c r="I72" s="85">
        <v>119</v>
      </c>
      <c r="J72" s="85" t="s">
        <v>212</v>
      </c>
      <c r="K72" s="131">
        <v>0</v>
      </c>
      <c r="L72" s="85">
        <v>15000</v>
      </c>
      <c r="M72" s="131">
        <v>0</v>
      </c>
      <c r="N72" s="85" t="s">
        <v>1950</v>
      </c>
      <c r="O72" s="146" t="s">
        <v>154</v>
      </c>
      <c r="P72" s="230" t="s">
        <v>223</v>
      </c>
      <c r="Q72" s="36" t="s">
        <v>3076</v>
      </c>
    </row>
    <row r="73" spans="1:17" ht="56.25" customHeight="1" x14ac:dyDescent="0.25">
      <c r="A73" s="85">
        <v>6</v>
      </c>
      <c r="B73" s="85">
        <v>6</v>
      </c>
      <c r="C73" s="95" t="s">
        <v>1951</v>
      </c>
      <c r="D73" s="85" t="s">
        <v>1952</v>
      </c>
      <c r="E73" s="85" t="s">
        <v>1952</v>
      </c>
      <c r="F73" s="85" t="s">
        <v>670</v>
      </c>
      <c r="G73" s="146" t="s">
        <v>1952</v>
      </c>
      <c r="H73" s="135" t="s">
        <v>1952</v>
      </c>
      <c r="I73" s="146" t="s">
        <v>1952</v>
      </c>
      <c r="J73" s="146" t="s">
        <v>1952</v>
      </c>
      <c r="K73" s="131">
        <v>0</v>
      </c>
      <c r="L73" s="131">
        <v>0</v>
      </c>
      <c r="M73" s="131">
        <v>0</v>
      </c>
      <c r="N73" s="146" t="s">
        <v>1952</v>
      </c>
      <c r="O73" s="146" t="s">
        <v>1952</v>
      </c>
      <c r="P73" s="140" t="s">
        <v>1952</v>
      </c>
      <c r="Q73" s="36" t="s">
        <v>3076</v>
      </c>
    </row>
    <row r="74" spans="1:17" ht="66" customHeight="1" x14ac:dyDescent="0.25">
      <c r="A74" s="85">
        <v>7</v>
      </c>
      <c r="B74" s="85">
        <v>7</v>
      </c>
      <c r="C74" s="95" t="s">
        <v>1953</v>
      </c>
      <c r="D74" s="85" t="s">
        <v>6</v>
      </c>
      <c r="E74" s="85" t="s">
        <v>1954</v>
      </c>
      <c r="F74" s="85" t="s">
        <v>391</v>
      </c>
      <c r="G74" s="85" t="s">
        <v>5</v>
      </c>
      <c r="H74" s="16" t="s">
        <v>2110</v>
      </c>
      <c r="I74" s="85">
        <v>63</v>
      </c>
      <c r="J74" s="85" t="s">
        <v>212</v>
      </c>
      <c r="K74" s="85">
        <v>15000</v>
      </c>
      <c r="L74" s="131">
        <v>0</v>
      </c>
      <c r="M74" s="131">
        <v>0</v>
      </c>
      <c r="N74" s="94">
        <v>0</v>
      </c>
      <c r="O74" s="146" t="s">
        <v>154</v>
      </c>
      <c r="P74" s="230" t="s">
        <v>225</v>
      </c>
      <c r="Q74" s="36" t="s">
        <v>3076</v>
      </c>
    </row>
    <row r="75" spans="1:17" ht="67.5" customHeight="1" x14ac:dyDescent="0.25">
      <c r="A75" s="85">
        <v>8</v>
      </c>
      <c r="B75" s="85">
        <v>8</v>
      </c>
      <c r="C75" s="95" t="s">
        <v>1955</v>
      </c>
      <c r="D75" s="85" t="s">
        <v>6</v>
      </c>
      <c r="E75" s="85" t="s">
        <v>1956</v>
      </c>
      <c r="F75" s="85" t="s">
        <v>1957</v>
      </c>
      <c r="G75" s="85" t="s">
        <v>7</v>
      </c>
      <c r="H75" s="16" t="s">
        <v>2110</v>
      </c>
      <c r="I75" s="85">
        <v>30</v>
      </c>
      <c r="J75" s="85" t="s">
        <v>212</v>
      </c>
      <c r="K75" s="131">
        <v>0</v>
      </c>
      <c r="L75" s="131">
        <v>0</v>
      </c>
      <c r="M75" s="97">
        <v>10000</v>
      </c>
      <c r="N75" s="94" t="s">
        <v>3069</v>
      </c>
      <c r="O75" s="146" t="s">
        <v>154</v>
      </c>
      <c r="P75" s="234" t="s">
        <v>3099</v>
      </c>
      <c r="Q75" s="36" t="s">
        <v>3076</v>
      </c>
    </row>
    <row r="76" spans="1:17" ht="60.75" customHeight="1" x14ac:dyDescent="0.25">
      <c r="A76" s="85">
        <v>9</v>
      </c>
      <c r="B76" s="85">
        <v>9</v>
      </c>
      <c r="C76" s="95" t="s">
        <v>1958</v>
      </c>
      <c r="D76" s="85" t="s">
        <v>6</v>
      </c>
      <c r="E76" s="85" t="s">
        <v>1959</v>
      </c>
      <c r="F76" s="85" t="s">
        <v>391</v>
      </c>
      <c r="G76" s="85" t="s">
        <v>5</v>
      </c>
      <c r="H76" s="16" t="s">
        <v>2110</v>
      </c>
      <c r="I76" s="85">
        <v>59</v>
      </c>
      <c r="J76" s="85" t="s">
        <v>212</v>
      </c>
      <c r="K76" s="85">
        <v>15000</v>
      </c>
      <c r="L76" s="131">
        <v>0</v>
      </c>
      <c r="M76" s="131">
        <v>0</v>
      </c>
      <c r="N76" s="85" t="s">
        <v>1950</v>
      </c>
      <c r="O76" s="146" t="s">
        <v>154</v>
      </c>
      <c r="P76" s="230" t="s">
        <v>225</v>
      </c>
      <c r="Q76" s="36" t="s">
        <v>3076</v>
      </c>
    </row>
    <row r="77" spans="1:17" ht="20.25" customHeight="1" x14ac:dyDescent="0.25">
      <c r="A77" s="85"/>
      <c r="B77" s="85"/>
      <c r="C77" s="309" t="s">
        <v>1960</v>
      </c>
      <c r="D77" s="309"/>
      <c r="E77" s="309"/>
      <c r="F77" s="309"/>
      <c r="G77" s="309"/>
      <c r="H77" s="309"/>
      <c r="I77" s="309"/>
      <c r="J77" s="114"/>
      <c r="K77" s="113">
        <f>SUM(K78+K80+K82+K84+K90+K93+K97+K104+K115)</f>
        <v>66000</v>
      </c>
      <c r="L77" s="113">
        <f>SUM(L78+L80+L82+L84+L90+L93+L97+L104+L115)</f>
        <v>195000</v>
      </c>
      <c r="M77" s="113">
        <f>SUM(M78+M80+M82+M84+M90+M93+M97+M104+M115)</f>
        <v>130000</v>
      </c>
      <c r="N77" s="113"/>
      <c r="O77" s="113"/>
      <c r="P77" s="213"/>
      <c r="Q77" s="113"/>
    </row>
    <row r="78" spans="1:17" ht="16.5" customHeight="1" thickBot="1" x14ac:dyDescent="0.3">
      <c r="A78" s="85"/>
      <c r="B78" s="85"/>
      <c r="C78" s="281" t="s">
        <v>1801</v>
      </c>
      <c r="D78" s="282"/>
      <c r="E78" s="282"/>
      <c r="F78" s="282"/>
      <c r="G78" s="282"/>
      <c r="H78" s="282"/>
      <c r="I78" s="283"/>
      <c r="J78" s="219"/>
      <c r="K78" s="219">
        <f>SUM(K79)</f>
        <v>0</v>
      </c>
      <c r="L78" s="219">
        <f t="shared" ref="L78:M79" si="12">SUM(L79)</f>
        <v>0</v>
      </c>
      <c r="M78" s="219">
        <f t="shared" si="12"/>
        <v>10000</v>
      </c>
      <c r="N78" s="219"/>
      <c r="O78" s="219"/>
      <c r="P78" s="214"/>
      <c r="Q78" s="219"/>
    </row>
    <row r="79" spans="1:17" ht="108.75" thickBot="1" x14ac:dyDescent="0.3">
      <c r="A79" s="85">
        <v>1</v>
      </c>
      <c r="B79" s="85">
        <v>1</v>
      </c>
      <c r="C79" s="95" t="s">
        <v>1961</v>
      </c>
      <c r="D79" s="85" t="s">
        <v>6</v>
      </c>
      <c r="E79" s="157" t="s">
        <v>1962</v>
      </c>
      <c r="F79" s="85" t="s">
        <v>1350</v>
      </c>
      <c r="G79" s="85" t="s">
        <v>7</v>
      </c>
      <c r="H79" s="137" t="s">
        <v>2110</v>
      </c>
      <c r="I79" s="85">
        <v>90</v>
      </c>
      <c r="J79" s="85" t="s">
        <v>212</v>
      </c>
      <c r="K79" s="85">
        <f t="shared" ref="K79:M80" si="13">SUM(K80)</f>
        <v>0</v>
      </c>
      <c r="L79" s="85">
        <f t="shared" si="12"/>
        <v>0</v>
      </c>
      <c r="M79" s="85">
        <f t="shared" si="12"/>
        <v>10000</v>
      </c>
      <c r="N79" s="85" t="s">
        <v>1963</v>
      </c>
      <c r="O79" s="85" t="s">
        <v>154</v>
      </c>
      <c r="P79" s="230" t="s">
        <v>223</v>
      </c>
      <c r="Q79" s="36" t="s">
        <v>3076</v>
      </c>
    </row>
    <row r="80" spans="1:17" ht="30" customHeight="1" x14ac:dyDescent="0.25">
      <c r="A80" s="85"/>
      <c r="B80" s="85"/>
      <c r="C80" s="281" t="s">
        <v>1818</v>
      </c>
      <c r="D80" s="282"/>
      <c r="E80" s="282"/>
      <c r="F80" s="282"/>
      <c r="G80" s="282"/>
      <c r="H80" s="282"/>
      <c r="I80" s="283"/>
      <c r="J80" s="219"/>
      <c r="K80" s="219">
        <f t="shared" si="13"/>
        <v>0</v>
      </c>
      <c r="L80" s="219">
        <f t="shared" si="13"/>
        <v>0</v>
      </c>
      <c r="M80" s="219">
        <f t="shared" si="13"/>
        <v>10000</v>
      </c>
      <c r="N80" s="219"/>
      <c r="O80" s="219"/>
      <c r="P80" s="214"/>
      <c r="Q80" s="219"/>
    </row>
    <row r="81" spans="1:17" ht="117" customHeight="1" x14ac:dyDescent="0.25">
      <c r="A81" s="85">
        <v>1</v>
      </c>
      <c r="B81" s="85">
        <v>1</v>
      </c>
      <c r="C81" s="95" t="s">
        <v>1961</v>
      </c>
      <c r="D81" s="85" t="s">
        <v>6</v>
      </c>
      <c r="E81" s="158" t="s">
        <v>1964</v>
      </c>
      <c r="F81" s="85" t="s">
        <v>1965</v>
      </c>
      <c r="G81" s="85" t="s">
        <v>7</v>
      </c>
      <c r="H81" s="137" t="s">
        <v>2110</v>
      </c>
      <c r="I81" s="85">
        <v>15</v>
      </c>
      <c r="J81" s="85" t="s">
        <v>212</v>
      </c>
      <c r="K81" s="131">
        <v>0</v>
      </c>
      <c r="L81" s="131">
        <v>0</v>
      </c>
      <c r="M81" s="97">
        <v>10000</v>
      </c>
      <c r="N81" s="85" t="s">
        <v>1966</v>
      </c>
      <c r="O81" s="85" t="s">
        <v>154</v>
      </c>
      <c r="P81" s="234" t="s">
        <v>3099</v>
      </c>
      <c r="Q81" s="36" t="s">
        <v>3076</v>
      </c>
    </row>
    <row r="82" spans="1:17" ht="22.5" customHeight="1" x14ac:dyDescent="0.25">
      <c r="A82" s="85"/>
      <c r="B82" s="85"/>
      <c r="C82" s="281" t="s">
        <v>1837</v>
      </c>
      <c r="D82" s="282"/>
      <c r="E82" s="310"/>
      <c r="F82" s="282"/>
      <c r="G82" s="282"/>
      <c r="H82" s="282"/>
      <c r="I82" s="283"/>
      <c r="J82" s="130"/>
      <c r="K82" s="219">
        <f>SUM(K83)</f>
        <v>0</v>
      </c>
      <c r="L82" s="219">
        <f t="shared" ref="L82:M82" si="14">SUM(L83)</f>
        <v>0</v>
      </c>
      <c r="M82" s="219">
        <f t="shared" si="14"/>
        <v>10000</v>
      </c>
      <c r="N82" s="219"/>
      <c r="O82" s="219"/>
      <c r="P82" s="214"/>
      <c r="Q82" s="219"/>
    </row>
    <row r="83" spans="1:17" ht="119.25" customHeight="1" x14ac:dyDescent="0.25">
      <c r="A83" s="85">
        <v>1</v>
      </c>
      <c r="B83" s="85">
        <v>1</v>
      </c>
      <c r="C83" s="95" t="s">
        <v>1967</v>
      </c>
      <c r="D83" s="140" t="s">
        <v>6</v>
      </c>
      <c r="E83" s="95" t="s">
        <v>1968</v>
      </c>
      <c r="F83" s="141" t="s">
        <v>1350</v>
      </c>
      <c r="G83" s="85" t="s">
        <v>5</v>
      </c>
      <c r="H83" s="135" t="s">
        <v>2110</v>
      </c>
      <c r="I83" s="85">
        <v>0</v>
      </c>
      <c r="J83" s="85" t="s">
        <v>212</v>
      </c>
      <c r="K83" s="131">
        <v>0</v>
      </c>
      <c r="L83" s="131">
        <v>0</v>
      </c>
      <c r="M83" s="97">
        <v>10000</v>
      </c>
      <c r="N83" s="85" t="s">
        <v>1969</v>
      </c>
      <c r="O83" s="85" t="s">
        <v>154</v>
      </c>
      <c r="P83" s="234" t="s">
        <v>3099</v>
      </c>
      <c r="Q83" s="36" t="s">
        <v>3076</v>
      </c>
    </row>
    <row r="84" spans="1:17" ht="25.5" customHeight="1" x14ac:dyDescent="0.25">
      <c r="A84" s="85"/>
      <c r="B84" s="85"/>
      <c r="C84" s="281" t="s">
        <v>1845</v>
      </c>
      <c r="D84" s="282"/>
      <c r="E84" s="311"/>
      <c r="F84" s="282"/>
      <c r="G84" s="282"/>
      <c r="H84" s="282"/>
      <c r="I84" s="283"/>
      <c r="J84" s="219"/>
      <c r="K84" s="219">
        <f>SUM(K85:K89)</f>
        <v>0</v>
      </c>
      <c r="L84" s="219">
        <f t="shared" ref="L84:M84" si="15">SUM(L85:L89)</f>
        <v>30000</v>
      </c>
      <c r="M84" s="219">
        <f t="shared" si="15"/>
        <v>20000</v>
      </c>
      <c r="N84" s="219"/>
      <c r="O84" s="219"/>
      <c r="P84" s="214"/>
      <c r="Q84" s="219"/>
    </row>
    <row r="85" spans="1:17" ht="76.5" customHeight="1" x14ac:dyDescent="0.25">
      <c r="A85" s="85">
        <v>1</v>
      </c>
      <c r="B85" s="85">
        <v>1</v>
      </c>
      <c r="C85" s="95" t="s">
        <v>1970</v>
      </c>
      <c r="D85" s="85" t="s">
        <v>1682</v>
      </c>
      <c r="E85" s="85" t="s">
        <v>1971</v>
      </c>
      <c r="F85" s="85" t="s">
        <v>1972</v>
      </c>
      <c r="G85" s="85" t="s">
        <v>7</v>
      </c>
      <c r="H85" s="135" t="s">
        <v>2110</v>
      </c>
      <c r="I85" s="146" t="s">
        <v>1973</v>
      </c>
      <c r="J85" s="146" t="s">
        <v>212</v>
      </c>
      <c r="K85" s="131">
        <v>0</v>
      </c>
      <c r="L85" s="131">
        <v>0</v>
      </c>
      <c r="M85" s="97">
        <v>10000</v>
      </c>
      <c r="N85" s="146" t="s">
        <v>1974</v>
      </c>
      <c r="O85" s="146" t="s">
        <v>1856</v>
      </c>
      <c r="P85" s="234" t="s">
        <v>3099</v>
      </c>
      <c r="Q85" s="36" t="s">
        <v>3076</v>
      </c>
    </row>
    <row r="86" spans="1:17" ht="62.25" customHeight="1" x14ac:dyDescent="0.25">
      <c r="A86" s="85">
        <v>2</v>
      </c>
      <c r="B86" s="85">
        <v>2</v>
      </c>
      <c r="C86" s="95" t="s">
        <v>1975</v>
      </c>
      <c r="D86" s="85" t="s">
        <v>1682</v>
      </c>
      <c r="E86" s="85" t="s">
        <v>1976</v>
      </c>
      <c r="F86" s="85" t="s">
        <v>1123</v>
      </c>
      <c r="G86" s="85" t="s">
        <v>7</v>
      </c>
      <c r="H86" s="142" t="s">
        <v>2110</v>
      </c>
      <c r="I86" s="85">
        <v>700</v>
      </c>
      <c r="J86" s="85" t="s">
        <v>213</v>
      </c>
      <c r="K86" s="131">
        <v>0</v>
      </c>
      <c r="L86" s="131">
        <v>0</v>
      </c>
      <c r="M86" s="97">
        <v>10000</v>
      </c>
      <c r="N86" s="94">
        <v>0.1</v>
      </c>
      <c r="O86" s="146" t="s">
        <v>1293</v>
      </c>
      <c r="P86" s="234" t="s">
        <v>3099</v>
      </c>
      <c r="Q86" s="36" t="s">
        <v>3076</v>
      </c>
    </row>
    <row r="87" spans="1:17" ht="57.75" customHeight="1" x14ac:dyDescent="0.25">
      <c r="A87" s="85">
        <v>3</v>
      </c>
      <c r="B87" s="85">
        <v>3</v>
      </c>
      <c r="C87" s="95" t="s">
        <v>1977</v>
      </c>
      <c r="D87" s="85" t="s">
        <v>1682</v>
      </c>
      <c r="E87" s="85" t="s">
        <v>1978</v>
      </c>
      <c r="F87" s="146" t="s">
        <v>1979</v>
      </c>
      <c r="G87" s="85" t="s">
        <v>5</v>
      </c>
      <c r="H87" s="142" t="s">
        <v>2110</v>
      </c>
      <c r="I87" s="85">
        <v>900</v>
      </c>
      <c r="J87" s="135"/>
      <c r="K87" s="131">
        <v>0</v>
      </c>
      <c r="L87" s="85">
        <v>15000</v>
      </c>
      <c r="M87" s="131">
        <v>0</v>
      </c>
      <c r="N87" s="146" t="s">
        <v>1980</v>
      </c>
      <c r="O87" s="146" t="s">
        <v>1293</v>
      </c>
      <c r="P87" s="232" t="s">
        <v>223</v>
      </c>
      <c r="Q87" s="36" t="s">
        <v>3076</v>
      </c>
    </row>
    <row r="88" spans="1:17" ht="62.25" customHeight="1" x14ac:dyDescent="0.25">
      <c r="A88" s="85">
        <v>4</v>
      </c>
      <c r="B88" s="85">
        <v>4</v>
      </c>
      <c r="C88" s="95" t="s">
        <v>1981</v>
      </c>
      <c r="D88" s="85" t="s">
        <v>1682</v>
      </c>
      <c r="E88" s="85" t="s">
        <v>1982</v>
      </c>
      <c r="F88" s="146" t="s">
        <v>1983</v>
      </c>
      <c r="G88" s="85" t="s">
        <v>5</v>
      </c>
      <c r="H88" s="142" t="s">
        <v>2110</v>
      </c>
      <c r="I88" s="85">
        <v>1500</v>
      </c>
      <c r="J88" s="135"/>
      <c r="K88" s="131">
        <v>0</v>
      </c>
      <c r="L88" s="85">
        <v>15000</v>
      </c>
      <c r="M88" s="131">
        <v>0</v>
      </c>
      <c r="N88" s="146" t="s">
        <v>1984</v>
      </c>
      <c r="O88" s="146" t="s">
        <v>1293</v>
      </c>
      <c r="P88" s="232" t="s">
        <v>224</v>
      </c>
      <c r="Q88" s="36" t="s">
        <v>3076</v>
      </c>
    </row>
    <row r="89" spans="1:17" s="144" customFormat="1" ht="63.75" customHeight="1" x14ac:dyDescent="0.25">
      <c r="A89" s="85">
        <v>5</v>
      </c>
      <c r="B89" s="143">
        <v>7</v>
      </c>
      <c r="C89" s="69" t="s">
        <v>1970</v>
      </c>
      <c r="D89" s="98" t="s">
        <v>6</v>
      </c>
      <c r="E89" s="257" t="s">
        <v>3097</v>
      </c>
      <c r="F89" s="98" t="s">
        <v>1123</v>
      </c>
      <c r="G89" s="98" t="s">
        <v>7</v>
      </c>
      <c r="H89" s="62" t="s">
        <v>2110</v>
      </c>
      <c r="I89" s="257" t="s">
        <v>3098</v>
      </c>
      <c r="J89" s="257" t="s">
        <v>3098</v>
      </c>
      <c r="K89" s="147">
        <v>0</v>
      </c>
      <c r="L89" s="147">
        <v>0</v>
      </c>
      <c r="M89" s="154">
        <v>0</v>
      </c>
      <c r="N89" s="256" t="s">
        <v>1895</v>
      </c>
      <c r="O89" s="257" t="s">
        <v>3098</v>
      </c>
      <c r="P89" s="234" t="s">
        <v>3099</v>
      </c>
      <c r="Q89" s="36" t="s">
        <v>3076</v>
      </c>
    </row>
    <row r="90" spans="1:17" ht="25.5" customHeight="1" x14ac:dyDescent="0.25">
      <c r="A90" s="85"/>
      <c r="B90" s="85"/>
      <c r="C90" s="281" t="s">
        <v>3064</v>
      </c>
      <c r="D90" s="282"/>
      <c r="E90" s="282"/>
      <c r="F90" s="282"/>
      <c r="G90" s="282"/>
      <c r="H90" s="282"/>
      <c r="I90" s="283"/>
      <c r="J90" s="219"/>
      <c r="K90" s="219">
        <f>SUM(K91:K92)</f>
        <v>0</v>
      </c>
      <c r="L90" s="219">
        <f t="shared" ref="L90:M90" si="16">SUM(L91:L92)</f>
        <v>30000</v>
      </c>
      <c r="M90" s="219">
        <f t="shared" si="16"/>
        <v>0</v>
      </c>
      <c r="N90" s="219"/>
      <c r="O90" s="219"/>
      <c r="P90" s="214"/>
      <c r="Q90" s="219"/>
    </row>
    <row r="91" spans="1:17" ht="79.5" customHeight="1" x14ac:dyDescent="0.25">
      <c r="A91" s="85">
        <v>1</v>
      </c>
      <c r="B91" s="85">
        <v>1</v>
      </c>
      <c r="C91" s="95" t="s">
        <v>1985</v>
      </c>
      <c r="D91" s="85" t="s">
        <v>6</v>
      </c>
      <c r="E91" s="85" t="s">
        <v>1986</v>
      </c>
      <c r="F91" s="85" t="s">
        <v>1987</v>
      </c>
      <c r="G91" s="85" t="s">
        <v>5</v>
      </c>
      <c r="H91" s="16" t="s">
        <v>2110</v>
      </c>
      <c r="I91" s="85" t="s">
        <v>1988</v>
      </c>
      <c r="J91" s="85" t="s">
        <v>212</v>
      </c>
      <c r="K91" s="131">
        <v>0</v>
      </c>
      <c r="L91" s="85">
        <v>15000</v>
      </c>
      <c r="M91" s="131">
        <v>0</v>
      </c>
      <c r="N91" s="85" t="s">
        <v>1049</v>
      </c>
      <c r="O91" s="85" t="s">
        <v>154</v>
      </c>
      <c r="P91" s="230" t="s">
        <v>223</v>
      </c>
      <c r="Q91" s="36" t="s">
        <v>3076</v>
      </c>
    </row>
    <row r="92" spans="1:17" ht="118.5" customHeight="1" x14ac:dyDescent="0.25">
      <c r="A92" s="85">
        <v>2</v>
      </c>
      <c r="B92" s="85">
        <v>2</v>
      </c>
      <c r="C92" s="95" t="s">
        <v>1989</v>
      </c>
      <c r="D92" s="85" t="s">
        <v>6</v>
      </c>
      <c r="E92" s="85" t="s">
        <v>1990</v>
      </c>
      <c r="F92" s="85" t="s">
        <v>1991</v>
      </c>
      <c r="G92" s="85" t="s">
        <v>5</v>
      </c>
      <c r="H92" s="16" t="s">
        <v>2110</v>
      </c>
      <c r="I92" s="85">
        <v>260</v>
      </c>
      <c r="J92" s="85" t="s">
        <v>191</v>
      </c>
      <c r="K92" s="131">
        <v>0</v>
      </c>
      <c r="L92" s="85">
        <v>15000</v>
      </c>
      <c r="M92" s="131">
        <v>0</v>
      </c>
      <c r="N92" s="85" t="s">
        <v>1992</v>
      </c>
      <c r="O92" s="85" t="s">
        <v>154</v>
      </c>
      <c r="P92" s="230" t="s">
        <v>224</v>
      </c>
      <c r="Q92" s="36" t="s">
        <v>3076</v>
      </c>
    </row>
    <row r="93" spans="1:17" ht="21.75" customHeight="1" x14ac:dyDescent="0.25">
      <c r="A93" s="85"/>
      <c r="B93" s="85"/>
      <c r="C93" s="281" t="s">
        <v>1865</v>
      </c>
      <c r="D93" s="282"/>
      <c r="E93" s="282"/>
      <c r="F93" s="282"/>
      <c r="G93" s="282"/>
      <c r="H93" s="282"/>
      <c r="I93" s="283"/>
      <c r="J93" s="219"/>
      <c r="K93" s="219">
        <f>SUM(K94:K96)</f>
        <v>17000</v>
      </c>
      <c r="L93" s="219">
        <f t="shared" ref="L93:M93" si="17">SUM(L94:L96)</f>
        <v>0</v>
      </c>
      <c r="M93" s="219">
        <f t="shared" si="17"/>
        <v>0</v>
      </c>
      <c r="N93" s="219"/>
      <c r="O93" s="219"/>
      <c r="P93" s="214"/>
      <c r="Q93" s="219"/>
    </row>
    <row r="94" spans="1:17" ht="123.75" customHeight="1" x14ac:dyDescent="0.25">
      <c r="A94" s="85">
        <v>1</v>
      </c>
      <c r="B94" s="85">
        <v>1</v>
      </c>
      <c r="C94" s="95" t="s">
        <v>1993</v>
      </c>
      <c r="D94" s="85" t="s">
        <v>6</v>
      </c>
      <c r="E94" s="85" t="s">
        <v>1994</v>
      </c>
      <c r="F94" s="85" t="s">
        <v>11</v>
      </c>
      <c r="G94" s="85" t="s">
        <v>5</v>
      </c>
      <c r="H94" s="16" t="s">
        <v>2110</v>
      </c>
      <c r="I94" s="146">
        <v>20</v>
      </c>
      <c r="J94" s="85" t="s">
        <v>212</v>
      </c>
      <c r="K94" s="85">
        <v>15000</v>
      </c>
      <c r="L94" s="131">
        <v>0</v>
      </c>
      <c r="M94" s="131">
        <v>0</v>
      </c>
      <c r="N94" s="85" t="s">
        <v>3065</v>
      </c>
      <c r="O94" s="85" t="s">
        <v>154</v>
      </c>
      <c r="P94" s="230" t="s">
        <v>225</v>
      </c>
      <c r="Q94" s="36" t="s">
        <v>3076</v>
      </c>
    </row>
    <row r="95" spans="1:17" ht="133.5" customHeight="1" x14ac:dyDescent="0.25">
      <c r="A95" s="85">
        <v>2</v>
      </c>
      <c r="B95" s="85">
        <v>2</v>
      </c>
      <c r="C95" s="95" t="s">
        <v>1995</v>
      </c>
      <c r="D95" s="85" t="s">
        <v>6</v>
      </c>
      <c r="E95" s="85" t="s">
        <v>1996</v>
      </c>
      <c r="F95" s="85" t="s">
        <v>1997</v>
      </c>
      <c r="G95" s="266" t="s">
        <v>9</v>
      </c>
      <c r="H95" s="16" t="s">
        <v>2110</v>
      </c>
      <c r="I95" s="146">
        <v>50</v>
      </c>
      <c r="J95" s="85" t="s">
        <v>212</v>
      </c>
      <c r="K95" s="85">
        <v>1000</v>
      </c>
      <c r="L95" s="131">
        <v>0</v>
      </c>
      <c r="M95" s="131">
        <v>0</v>
      </c>
      <c r="N95" s="85" t="s">
        <v>3066</v>
      </c>
      <c r="O95" s="85" t="s">
        <v>154</v>
      </c>
      <c r="P95" s="230" t="s">
        <v>225</v>
      </c>
      <c r="Q95" s="36" t="s">
        <v>3076</v>
      </c>
    </row>
    <row r="96" spans="1:17" ht="127.5" customHeight="1" x14ac:dyDescent="0.25">
      <c r="A96" s="85">
        <v>3</v>
      </c>
      <c r="B96" s="85">
        <v>3</v>
      </c>
      <c r="C96" s="95" t="s">
        <v>1998</v>
      </c>
      <c r="D96" s="85" t="s">
        <v>6</v>
      </c>
      <c r="E96" s="85" t="s">
        <v>1999</v>
      </c>
      <c r="F96" s="85" t="s">
        <v>1997</v>
      </c>
      <c r="G96" s="266" t="s">
        <v>9</v>
      </c>
      <c r="H96" s="16" t="s">
        <v>2110</v>
      </c>
      <c r="I96" s="85">
        <v>123</v>
      </c>
      <c r="J96" s="85" t="s">
        <v>212</v>
      </c>
      <c r="K96" s="85">
        <v>1000</v>
      </c>
      <c r="L96" s="131">
        <v>0</v>
      </c>
      <c r="M96" s="131">
        <v>0</v>
      </c>
      <c r="N96" s="85" t="s">
        <v>3067</v>
      </c>
      <c r="O96" s="85" t="s">
        <v>766</v>
      </c>
      <c r="P96" s="230" t="s">
        <v>225</v>
      </c>
      <c r="Q96" s="36" t="s">
        <v>3076</v>
      </c>
    </row>
    <row r="97" spans="1:17" x14ac:dyDescent="0.25">
      <c r="A97" s="85"/>
      <c r="B97" s="85"/>
      <c r="C97" s="281" t="s">
        <v>1877</v>
      </c>
      <c r="D97" s="282"/>
      <c r="E97" s="282"/>
      <c r="F97" s="282"/>
      <c r="G97" s="282"/>
      <c r="H97" s="282"/>
      <c r="I97" s="283"/>
      <c r="J97" s="219"/>
      <c r="K97" s="219">
        <f>SUM(K98:K103)</f>
        <v>15000</v>
      </c>
      <c r="L97" s="219">
        <f>SUM(L98:L103)</f>
        <v>30000</v>
      </c>
      <c r="M97" s="219">
        <f>SUM(M98:M103)</f>
        <v>0</v>
      </c>
      <c r="N97" s="219"/>
      <c r="O97" s="219"/>
      <c r="P97" s="214"/>
      <c r="Q97" s="219"/>
    </row>
    <row r="98" spans="1:17" ht="54.75" customHeight="1" x14ac:dyDescent="0.25">
      <c r="A98" s="85">
        <v>1</v>
      </c>
      <c r="B98" s="85">
        <v>1</v>
      </c>
      <c r="C98" s="95" t="s">
        <v>2000</v>
      </c>
      <c r="D98" s="85" t="s">
        <v>6</v>
      </c>
      <c r="E98" s="85" t="s">
        <v>2001</v>
      </c>
      <c r="F98" s="85" t="s">
        <v>2002</v>
      </c>
      <c r="G98" s="85" t="s">
        <v>5</v>
      </c>
      <c r="H98" s="16" t="s">
        <v>2110</v>
      </c>
      <c r="I98" s="85">
        <v>100</v>
      </c>
      <c r="J98" s="85" t="s">
        <v>212</v>
      </c>
      <c r="K98" s="85">
        <v>15000</v>
      </c>
      <c r="L98" s="131">
        <v>0</v>
      </c>
      <c r="M98" s="131">
        <v>0</v>
      </c>
      <c r="N98" s="146">
        <v>0</v>
      </c>
      <c r="O98" s="85" t="s">
        <v>154</v>
      </c>
      <c r="P98" s="230" t="s">
        <v>225</v>
      </c>
      <c r="Q98" s="36" t="s">
        <v>3076</v>
      </c>
    </row>
    <row r="99" spans="1:17" ht="64.5" customHeight="1" x14ac:dyDescent="0.25">
      <c r="A99" s="85">
        <v>2</v>
      </c>
      <c r="B99" s="85">
        <v>2</v>
      </c>
      <c r="C99" s="95" t="s">
        <v>2003</v>
      </c>
      <c r="D99" s="85" t="s">
        <v>4</v>
      </c>
      <c r="E99" s="85" t="s">
        <v>2004</v>
      </c>
      <c r="F99" s="85" t="s">
        <v>97</v>
      </c>
      <c r="G99" s="85" t="s">
        <v>5</v>
      </c>
      <c r="H99" s="16" t="s">
        <v>2110</v>
      </c>
      <c r="I99" s="146">
        <v>20</v>
      </c>
      <c r="J99" s="135" t="s">
        <v>191</v>
      </c>
      <c r="K99" s="131">
        <v>0</v>
      </c>
      <c r="L99" s="85">
        <v>15000</v>
      </c>
      <c r="M99" s="131">
        <v>0</v>
      </c>
      <c r="N99" s="146">
        <v>0.05</v>
      </c>
      <c r="O99" s="146" t="s">
        <v>154</v>
      </c>
      <c r="P99" s="232" t="s">
        <v>223</v>
      </c>
      <c r="Q99" s="36" t="s">
        <v>3076</v>
      </c>
    </row>
    <row r="100" spans="1:17" ht="124.5" customHeight="1" x14ac:dyDescent="0.25">
      <c r="A100" s="85">
        <v>3</v>
      </c>
      <c r="B100" s="85">
        <v>3</v>
      </c>
      <c r="C100" s="95" t="s">
        <v>2005</v>
      </c>
      <c r="D100" s="85" t="s">
        <v>4</v>
      </c>
      <c r="E100" s="85" t="s">
        <v>2006</v>
      </c>
      <c r="F100" s="146" t="s">
        <v>17</v>
      </c>
      <c r="G100" s="146" t="s">
        <v>7</v>
      </c>
      <c r="H100" s="16" t="s">
        <v>2110</v>
      </c>
      <c r="I100" s="146">
        <v>150</v>
      </c>
      <c r="J100" s="135" t="s">
        <v>212</v>
      </c>
      <c r="K100" s="131">
        <v>0</v>
      </c>
      <c r="L100" s="131">
        <v>0</v>
      </c>
      <c r="M100" s="131">
        <v>0</v>
      </c>
      <c r="N100" s="146" t="s">
        <v>2007</v>
      </c>
      <c r="O100" s="146" t="s">
        <v>154</v>
      </c>
      <c r="P100" s="140" t="s">
        <v>1895</v>
      </c>
      <c r="Q100" s="36" t="s">
        <v>3076</v>
      </c>
    </row>
    <row r="101" spans="1:17" ht="57.75" customHeight="1" x14ac:dyDescent="0.25">
      <c r="A101" s="85">
        <v>5</v>
      </c>
      <c r="B101" s="85">
        <v>5</v>
      </c>
      <c r="C101" s="95" t="s">
        <v>2008</v>
      </c>
      <c r="D101" s="85" t="s">
        <v>6</v>
      </c>
      <c r="E101" s="85" t="s">
        <v>2009</v>
      </c>
      <c r="F101" s="146" t="s">
        <v>362</v>
      </c>
      <c r="G101" s="146" t="s">
        <v>7</v>
      </c>
      <c r="H101" s="16" t="s">
        <v>2110</v>
      </c>
      <c r="I101" s="146">
        <v>200</v>
      </c>
      <c r="J101" s="135" t="s">
        <v>214</v>
      </c>
      <c r="K101" s="131">
        <v>0</v>
      </c>
      <c r="L101" s="131">
        <v>0</v>
      </c>
      <c r="M101" s="131">
        <v>0</v>
      </c>
      <c r="N101" s="146">
        <v>0</v>
      </c>
      <c r="O101" s="146" t="s">
        <v>154</v>
      </c>
      <c r="P101" s="140" t="s">
        <v>1895</v>
      </c>
      <c r="Q101" s="36" t="s">
        <v>3076</v>
      </c>
    </row>
    <row r="102" spans="1:17" ht="72" customHeight="1" x14ac:dyDescent="0.25">
      <c r="A102" s="85">
        <v>6</v>
      </c>
      <c r="B102" s="85">
        <v>6</v>
      </c>
      <c r="C102" s="95" t="s">
        <v>2010</v>
      </c>
      <c r="D102" s="85" t="s">
        <v>4</v>
      </c>
      <c r="E102" s="85" t="s">
        <v>2011</v>
      </c>
      <c r="F102" s="146" t="s">
        <v>903</v>
      </c>
      <c r="G102" s="146" t="s">
        <v>5</v>
      </c>
      <c r="H102" s="16" t="s">
        <v>2110</v>
      </c>
      <c r="I102" s="146">
        <v>150</v>
      </c>
      <c r="J102" s="135" t="s">
        <v>212</v>
      </c>
      <c r="K102" s="131">
        <v>0</v>
      </c>
      <c r="L102" s="131">
        <v>15000</v>
      </c>
      <c r="M102" s="131">
        <v>0</v>
      </c>
      <c r="N102" s="146">
        <v>0</v>
      </c>
      <c r="O102" s="146" t="s">
        <v>154</v>
      </c>
      <c r="P102" s="140" t="s">
        <v>223</v>
      </c>
      <c r="Q102" s="36" t="s">
        <v>3076</v>
      </c>
    </row>
    <row r="103" spans="1:17" ht="60.75" customHeight="1" x14ac:dyDescent="0.25">
      <c r="A103" s="85">
        <v>7</v>
      </c>
      <c r="B103" s="85">
        <v>7</v>
      </c>
      <c r="C103" s="95" t="s">
        <v>2012</v>
      </c>
      <c r="D103" s="85" t="s">
        <v>6</v>
      </c>
      <c r="E103" s="85" t="s">
        <v>2013</v>
      </c>
      <c r="F103" s="85" t="s">
        <v>492</v>
      </c>
      <c r="G103" s="85" t="s">
        <v>7</v>
      </c>
      <c r="H103" s="16" t="s">
        <v>2110</v>
      </c>
      <c r="I103" s="146">
        <v>60</v>
      </c>
      <c r="J103" s="135" t="s">
        <v>213</v>
      </c>
      <c r="K103" s="131">
        <v>0</v>
      </c>
      <c r="L103" s="85">
        <v>0</v>
      </c>
      <c r="M103" s="131">
        <v>0</v>
      </c>
      <c r="N103" s="146" t="s">
        <v>2007</v>
      </c>
      <c r="O103" s="146" t="s">
        <v>154</v>
      </c>
      <c r="P103" s="232" t="s">
        <v>1895</v>
      </c>
      <c r="Q103" s="36" t="s">
        <v>3076</v>
      </c>
    </row>
    <row r="104" spans="1:17" ht="28.5" customHeight="1" x14ac:dyDescent="0.25">
      <c r="A104" s="85"/>
      <c r="B104" s="85"/>
      <c r="C104" s="281" t="s">
        <v>1899</v>
      </c>
      <c r="D104" s="282"/>
      <c r="E104" s="282"/>
      <c r="F104" s="282"/>
      <c r="G104" s="282"/>
      <c r="H104" s="282"/>
      <c r="I104" s="283"/>
      <c r="J104" s="219"/>
      <c r="K104" s="219">
        <f>SUM(K105:K114)</f>
        <v>3000</v>
      </c>
      <c r="L104" s="219">
        <f t="shared" ref="L104:M104" si="18">SUM(L105:L114)</f>
        <v>30000</v>
      </c>
      <c r="M104" s="219">
        <f t="shared" si="18"/>
        <v>50000</v>
      </c>
      <c r="N104" s="219"/>
      <c r="O104" s="219"/>
      <c r="P104" s="214"/>
      <c r="Q104" s="219"/>
    </row>
    <row r="105" spans="1:17" ht="63.75" customHeight="1" x14ac:dyDescent="0.25">
      <c r="A105" s="85">
        <v>1</v>
      </c>
      <c r="B105" s="85">
        <v>1</v>
      </c>
      <c r="C105" s="95" t="s">
        <v>2014</v>
      </c>
      <c r="D105" s="85" t="s">
        <v>6</v>
      </c>
      <c r="E105" s="85" t="s">
        <v>2015</v>
      </c>
      <c r="F105" s="146" t="s">
        <v>22</v>
      </c>
      <c r="G105" s="266" t="s">
        <v>9</v>
      </c>
      <c r="H105" s="16" t="s">
        <v>2110</v>
      </c>
      <c r="I105" s="146">
        <v>270</v>
      </c>
      <c r="J105" s="135" t="s">
        <v>213</v>
      </c>
      <c r="K105" s="85">
        <v>1000</v>
      </c>
      <c r="L105" s="131">
        <v>0</v>
      </c>
      <c r="M105" s="131">
        <v>0</v>
      </c>
      <c r="N105" s="146">
        <v>0</v>
      </c>
      <c r="O105" s="146" t="s">
        <v>155</v>
      </c>
      <c r="P105" s="230" t="s">
        <v>225</v>
      </c>
      <c r="Q105" s="36" t="s">
        <v>3076</v>
      </c>
    </row>
    <row r="106" spans="1:17" ht="57.75" customHeight="1" x14ac:dyDescent="0.25">
      <c r="A106" s="85">
        <v>2</v>
      </c>
      <c r="B106" s="85">
        <v>2</v>
      </c>
      <c r="C106" s="95" t="s">
        <v>2016</v>
      </c>
      <c r="D106" s="85" t="s">
        <v>6</v>
      </c>
      <c r="E106" s="85" t="s">
        <v>2017</v>
      </c>
      <c r="F106" s="146" t="s">
        <v>16</v>
      </c>
      <c r="G106" s="266" t="s">
        <v>9</v>
      </c>
      <c r="H106" s="16" t="s">
        <v>2110</v>
      </c>
      <c r="I106" s="146">
        <v>500</v>
      </c>
      <c r="J106" s="135" t="s">
        <v>213</v>
      </c>
      <c r="K106" s="85">
        <v>1000</v>
      </c>
      <c r="L106" s="131">
        <v>0</v>
      </c>
      <c r="M106" s="131">
        <v>0</v>
      </c>
      <c r="N106" s="146">
        <v>0</v>
      </c>
      <c r="O106" s="146" t="s">
        <v>155</v>
      </c>
      <c r="P106" s="230" t="s">
        <v>225</v>
      </c>
      <c r="Q106" s="36" t="s">
        <v>3076</v>
      </c>
    </row>
    <row r="107" spans="1:17" ht="57" customHeight="1" x14ac:dyDescent="0.25">
      <c r="A107" s="85">
        <v>3</v>
      </c>
      <c r="B107" s="85">
        <v>3</v>
      </c>
      <c r="C107" s="95" t="s">
        <v>2018</v>
      </c>
      <c r="D107" s="85" t="s">
        <v>6</v>
      </c>
      <c r="E107" s="85" t="s">
        <v>2019</v>
      </c>
      <c r="F107" s="85" t="s">
        <v>859</v>
      </c>
      <c r="G107" s="266" t="s">
        <v>9</v>
      </c>
      <c r="H107" s="16" t="s">
        <v>2110</v>
      </c>
      <c r="I107" s="146">
        <v>150</v>
      </c>
      <c r="J107" s="135" t="s">
        <v>213</v>
      </c>
      <c r="K107" s="131">
        <v>1000</v>
      </c>
      <c r="L107" s="131">
        <v>0</v>
      </c>
      <c r="M107" s="131">
        <v>0</v>
      </c>
      <c r="N107" s="146">
        <v>0</v>
      </c>
      <c r="O107" s="146" t="s">
        <v>154</v>
      </c>
      <c r="P107" s="232" t="s">
        <v>223</v>
      </c>
      <c r="Q107" s="36" t="s">
        <v>3076</v>
      </c>
    </row>
    <row r="108" spans="1:17" ht="60" customHeight="1" x14ac:dyDescent="0.25">
      <c r="A108" s="85">
        <v>4</v>
      </c>
      <c r="B108" s="85">
        <v>4</v>
      </c>
      <c r="C108" s="95" t="s">
        <v>2020</v>
      </c>
      <c r="D108" s="85" t="s">
        <v>6</v>
      </c>
      <c r="E108" s="85" t="s">
        <v>2021</v>
      </c>
      <c r="F108" s="85" t="s">
        <v>1227</v>
      </c>
      <c r="G108" s="85" t="s">
        <v>7</v>
      </c>
      <c r="H108" s="16" t="s">
        <v>2110</v>
      </c>
      <c r="I108" s="146">
        <v>150</v>
      </c>
      <c r="J108" s="135" t="s">
        <v>212</v>
      </c>
      <c r="K108" s="131">
        <v>0</v>
      </c>
      <c r="L108" s="131">
        <v>0</v>
      </c>
      <c r="M108" s="97">
        <v>10000</v>
      </c>
      <c r="N108" s="146" t="s">
        <v>1258</v>
      </c>
      <c r="O108" s="146" t="s">
        <v>154</v>
      </c>
      <c r="P108" s="234" t="s">
        <v>3099</v>
      </c>
      <c r="Q108" s="36" t="s">
        <v>3076</v>
      </c>
    </row>
    <row r="109" spans="1:17" ht="42.75" customHeight="1" x14ac:dyDescent="0.25">
      <c r="A109" s="85">
        <v>5</v>
      </c>
      <c r="B109" s="85">
        <v>5</v>
      </c>
      <c r="C109" s="95" t="s">
        <v>2022</v>
      </c>
      <c r="D109" s="85" t="s">
        <v>6</v>
      </c>
      <c r="E109" s="85" t="s">
        <v>2023</v>
      </c>
      <c r="F109" s="85" t="s">
        <v>815</v>
      </c>
      <c r="G109" s="85" t="s">
        <v>7</v>
      </c>
      <c r="H109" s="16" t="s">
        <v>2110</v>
      </c>
      <c r="I109" s="146">
        <v>60</v>
      </c>
      <c r="J109" s="135" t="s">
        <v>212</v>
      </c>
      <c r="K109" s="131">
        <v>0</v>
      </c>
      <c r="L109" s="131">
        <v>0</v>
      </c>
      <c r="M109" s="97">
        <v>10000</v>
      </c>
      <c r="N109" s="146" t="s">
        <v>1258</v>
      </c>
      <c r="O109" s="146" t="s">
        <v>154</v>
      </c>
      <c r="P109" s="234" t="s">
        <v>3099</v>
      </c>
      <c r="Q109" s="36" t="s">
        <v>3076</v>
      </c>
    </row>
    <row r="110" spans="1:17" ht="63.75" customHeight="1" x14ac:dyDescent="0.25">
      <c r="A110" s="85">
        <v>6</v>
      </c>
      <c r="B110" s="85">
        <v>6</v>
      </c>
      <c r="C110" s="95" t="s">
        <v>2024</v>
      </c>
      <c r="D110" s="85" t="s">
        <v>6</v>
      </c>
      <c r="E110" s="85" t="s">
        <v>2025</v>
      </c>
      <c r="F110" s="85" t="s">
        <v>903</v>
      </c>
      <c r="G110" s="85" t="s">
        <v>5</v>
      </c>
      <c r="H110" s="16" t="s">
        <v>2110</v>
      </c>
      <c r="I110" s="85">
        <v>154</v>
      </c>
      <c r="J110" s="85" t="s">
        <v>212</v>
      </c>
      <c r="K110" s="131">
        <v>0</v>
      </c>
      <c r="L110" s="85">
        <v>15000</v>
      </c>
      <c r="M110" s="131">
        <v>0</v>
      </c>
      <c r="N110" s="146" t="s">
        <v>1258</v>
      </c>
      <c r="O110" s="85" t="s">
        <v>155</v>
      </c>
      <c r="P110" s="232" t="s">
        <v>223</v>
      </c>
      <c r="Q110" s="36" t="s">
        <v>3076</v>
      </c>
    </row>
    <row r="111" spans="1:17" ht="68.25" customHeight="1" x14ac:dyDescent="0.25">
      <c r="A111" s="85">
        <v>7</v>
      </c>
      <c r="B111" s="85">
        <v>7</v>
      </c>
      <c r="C111" s="95" t="s">
        <v>2026</v>
      </c>
      <c r="D111" s="85" t="s">
        <v>6</v>
      </c>
      <c r="E111" s="85" t="s">
        <v>2027</v>
      </c>
      <c r="F111" s="85" t="s">
        <v>97</v>
      </c>
      <c r="G111" s="85" t="s">
        <v>5</v>
      </c>
      <c r="H111" s="16" t="s">
        <v>2110</v>
      </c>
      <c r="I111" s="146">
        <v>150</v>
      </c>
      <c r="J111" s="135" t="s">
        <v>212</v>
      </c>
      <c r="K111" s="131">
        <v>0</v>
      </c>
      <c r="L111" s="85">
        <v>15000</v>
      </c>
      <c r="M111" s="131">
        <v>0</v>
      </c>
      <c r="N111" s="146" t="s">
        <v>1258</v>
      </c>
      <c r="O111" s="146" t="s">
        <v>154</v>
      </c>
      <c r="P111" s="232" t="s">
        <v>223</v>
      </c>
      <c r="Q111" s="36" t="s">
        <v>3076</v>
      </c>
    </row>
    <row r="112" spans="1:17" ht="60" customHeight="1" x14ac:dyDescent="0.25">
      <c r="A112" s="85">
        <v>8</v>
      </c>
      <c r="B112" s="85">
        <v>8</v>
      </c>
      <c r="C112" s="95" t="s">
        <v>2028</v>
      </c>
      <c r="D112" s="85" t="s">
        <v>6</v>
      </c>
      <c r="E112" s="85" t="s">
        <v>2029</v>
      </c>
      <c r="F112" s="85" t="s">
        <v>1594</v>
      </c>
      <c r="G112" s="85" t="s">
        <v>7</v>
      </c>
      <c r="H112" s="16" t="s">
        <v>2110</v>
      </c>
      <c r="I112" s="146">
        <v>150</v>
      </c>
      <c r="J112" s="135" t="s">
        <v>213</v>
      </c>
      <c r="K112" s="131">
        <v>0</v>
      </c>
      <c r="L112" s="131">
        <v>0</v>
      </c>
      <c r="M112" s="97">
        <v>10000</v>
      </c>
      <c r="N112" s="146" t="s">
        <v>1258</v>
      </c>
      <c r="O112" s="146" t="s">
        <v>2030</v>
      </c>
      <c r="P112" s="234" t="s">
        <v>3099</v>
      </c>
      <c r="Q112" s="36" t="s">
        <v>3076</v>
      </c>
    </row>
    <row r="113" spans="1:17" ht="48" customHeight="1" x14ac:dyDescent="0.25">
      <c r="A113" s="85">
        <v>9</v>
      </c>
      <c r="B113" s="85">
        <v>9</v>
      </c>
      <c r="C113" s="145" t="s">
        <v>2031</v>
      </c>
      <c r="D113" s="85" t="s">
        <v>6</v>
      </c>
      <c r="E113" s="85" t="s">
        <v>2032</v>
      </c>
      <c r="F113" s="85" t="s">
        <v>1594</v>
      </c>
      <c r="G113" s="85" t="s">
        <v>7</v>
      </c>
      <c r="H113" s="16" t="s">
        <v>2110</v>
      </c>
      <c r="I113" s="146">
        <v>150</v>
      </c>
      <c r="J113" s="135" t="s">
        <v>213</v>
      </c>
      <c r="K113" s="131">
        <v>0</v>
      </c>
      <c r="L113" s="131">
        <v>0</v>
      </c>
      <c r="M113" s="97">
        <v>10000</v>
      </c>
      <c r="N113" s="146">
        <v>0</v>
      </c>
      <c r="O113" s="146" t="s">
        <v>155</v>
      </c>
      <c r="P113" s="234" t="s">
        <v>3099</v>
      </c>
      <c r="Q113" s="36" t="s">
        <v>3076</v>
      </c>
    </row>
    <row r="114" spans="1:17" ht="48" customHeight="1" x14ac:dyDescent="0.25">
      <c r="A114" s="85">
        <v>10</v>
      </c>
      <c r="B114" s="85">
        <v>10</v>
      </c>
      <c r="C114" s="95" t="s">
        <v>2033</v>
      </c>
      <c r="D114" s="85" t="s">
        <v>6</v>
      </c>
      <c r="E114" s="85" t="s">
        <v>2034</v>
      </c>
      <c r="F114" s="85" t="s">
        <v>362</v>
      </c>
      <c r="G114" s="85" t="s">
        <v>7</v>
      </c>
      <c r="H114" s="16" t="s">
        <v>2110</v>
      </c>
      <c r="I114" s="85">
        <v>180</v>
      </c>
      <c r="J114" s="85" t="s">
        <v>212</v>
      </c>
      <c r="K114" s="131">
        <v>0</v>
      </c>
      <c r="L114" s="131">
        <v>0</v>
      </c>
      <c r="M114" s="97">
        <v>10000</v>
      </c>
      <c r="N114" s="146">
        <v>0</v>
      </c>
      <c r="O114" s="85" t="s">
        <v>2035</v>
      </c>
      <c r="P114" s="234" t="s">
        <v>3099</v>
      </c>
      <c r="Q114" s="36" t="s">
        <v>3076</v>
      </c>
    </row>
    <row r="115" spans="1:17" ht="21" customHeight="1" x14ac:dyDescent="0.25">
      <c r="A115" s="85"/>
      <c r="B115" s="85"/>
      <c r="C115" s="281" t="s">
        <v>1935</v>
      </c>
      <c r="D115" s="282"/>
      <c r="E115" s="282"/>
      <c r="F115" s="282"/>
      <c r="G115" s="282"/>
      <c r="H115" s="282"/>
      <c r="I115" s="283"/>
      <c r="J115" s="219"/>
      <c r="K115" s="219">
        <f>SUM(K116:K126)</f>
        <v>31000</v>
      </c>
      <c r="L115" s="219">
        <f>SUM(L116:L126)</f>
        <v>75000</v>
      </c>
      <c r="M115" s="219">
        <f>SUM(M116:M126)</f>
        <v>30000</v>
      </c>
      <c r="N115" s="219"/>
      <c r="O115" s="219"/>
      <c r="P115" s="214"/>
      <c r="Q115" s="219"/>
    </row>
    <row r="116" spans="1:17" ht="94.5" customHeight="1" x14ac:dyDescent="0.25">
      <c r="A116" s="85">
        <v>1</v>
      </c>
      <c r="B116" s="85">
        <v>1</v>
      </c>
      <c r="C116" s="95" t="s">
        <v>1936</v>
      </c>
      <c r="D116" s="85" t="s">
        <v>4</v>
      </c>
      <c r="E116" s="85" t="s">
        <v>1937</v>
      </c>
      <c r="F116" s="85" t="s">
        <v>362</v>
      </c>
      <c r="G116" s="85" t="s">
        <v>5</v>
      </c>
      <c r="H116" s="16" t="s">
        <v>2110</v>
      </c>
      <c r="I116" s="85">
        <v>300</v>
      </c>
      <c r="J116" s="85" t="s">
        <v>212</v>
      </c>
      <c r="K116" s="85">
        <v>0</v>
      </c>
      <c r="L116" s="131">
        <v>15000</v>
      </c>
      <c r="M116" s="131">
        <v>0</v>
      </c>
      <c r="N116" s="94" t="s">
        <v>1938</v>
      </c>
      <c r="O116" s="85" t="s">
        <v>154</v>
      </c>
      <c r="P116" s="230" t="s">
        <v>223</v>
      </c>
      <c r="Q116" s="36" t="s">
        <v>3076</v>
      </c>
    </row>
    <row r="117" spans="1:17" ht="62.25" customHeight="1" x14ac:dyDescent="0.25">
      <c r="A117" s="85">
        <v>2</v>
      </c>
      <c r="B117" s="85">
        <v>2</v>
      </c>
      <c r="C117" s="95" t="s">
        <v>1939</v>
      </c>
      <c r="D117" s="85" t="s">
        <v>6</v>
      </c>
      <c r="E117" s="85" t="s">
        <v>1940</v>
      </c>
      <c r="F117" s="85" t="s">
        <v>1902</v>
      </c>
      <c r="G117" s="85" t="s">
        <v>7</v>
      </c>
      <c r="H117" s="16" t="s">
        <v>2110</v>
      </c>
      <c r="I117" s="85">
        <v>60</v>
      </c>
      <c r="J117" s="85" t="s">
        <v>213</v>
      </c>
      <c r="K117" s="131">
        <v>0</v>
      </c>
      <c r="L117" s="131">
        <v>0</v>
      </c>
      <c r="M117" s="97">
        <v>10000</v>
      </c>
      <c r="N117" s="94">
        <v>0.25</v>
      </c>
      <c r="O117" s="85" t="s">
        <v>154</v>
      </c>
      <c r="P117" s="234" t="s">
        <v>3099</v>
      </c>
      <c r="Q117" s="36" t="s">
        <v>3076</v>
      </c>
    </row>
    <row r="118" spans="1:17" ht="62.25" customHeight="1" x14ac:dyDescent="0.25">
      <c r="A118" s="85">
        <v>3</v>
      </c>
      <c r="B118" s="85">
        <v>3</v>
      </c>
      <c r="C118" s="95" t="s">
        <v>1941</v>
      </c>
      <c r="D118" s="85" t="s">
        <v>4</v>
      </c>
      <c r="E118" s="85" t="s">
        <v>1942</v>
      </c>
      <c r="F118" s="85" t="s">
        <v>1943</v>
      </c>
      <c r="G118" s="85" t="s">
        <v>7</v>
      </c>
      <c r="H118" s="16" t="s">
        <v>2110</v>
      </c>
      <c r="I118" s="85">
        <v>319</v>
      </c>
      <c r="J118" s="85" t="s">
        <v>191</v>
      </c>
      <c r="K118" s="131">
        <v>0</v>
      </c>
      <c r="L118" s="131">
        <v>15000</v>
      </c>
      <c r="M118" s="97">
        <v>0</v>
      </c>
      <c r="N118" s="85" t="s">
        <v>1944</v>
      </c>
      <c r="O118" s="85" t="s">
        <v>154</v>
      </c>
      <c r="P118" s="230" t="s">
        <v>223</v>
      </c>
      <c r="Q118" s="36" t="s">
        <v>3076</v>
      </c>
    </row>
    <row r="119" spans="1:17" ht="62.25" customHeight="1" x14ac:dyDescent="0.25">
      <c r="A119" s="85">
        <v>4</v>
      </c>
      <c r="B119" s="85">
        <v>4</v>
      </c>
      <c r="C119" s="95" t="s">
        <v>1945</v>
      </c>
      <c r="D119" s="85" t="s">
        <v>6</v>
      </c>
      <c r="E119" s="85" t="s">
        <v>1946</v>
      </c>
      <c r="F119" s="85">
        <v>1978</v>
      </c>
      <c r="G119" s="85" t="s">
        <v>7</v>
      </c>
      <c r="H119" s="16" t="s">
        <v>2110</v>
      </c>
      <c r="I119" s="85">
        <v>90</v>
      </c>
      <c r="J119" s="85" t="s">
        <v>212</v>
      </c>
      <c r="K119" s="131">
        <v>0</v>
      </c>
      <c r="L119" s="131">
        <v>15000</v>
      </c>
      <c r="M119" s="97">
        <v>0</v>
      </c>
      <c r="N119" s="131" t="s">
        <v>1947</v>
      </c>
      <c r="O119" s="85" t="s">
        <v>154</v>
      </c>
      <c r="P119" s="230" t="s">
        <v>223</v>
      </c>
      <c r="Q119" s="36" t="s">
        <v>3076</v>
      </c>
    </row>
    <row r="120" spans="1:17" ht="72" customHeight="1" x14ac:dyDescent="0.25">
      <c r="A120" s="85">
        <v>5</v>
      </c>
      <c r="B120" s="85">
        <v>5</v>
      </c>
      <c r="C120" s="95" t="s">
        <v>1948</v>
      </c>
      <c r="D120" s="85" t="s">
        <v>4</v>
      </c>
      <c r="E120" s="85" t="s">
        <v>1949</v>
      </c>
      <c r="F120" s="85" t="s">
        <v>670</v>
      </c>
      <c r="G120" s="85" t="s">
        <v>5</v>
      </c>
      <c r="H120" s="16" t="s">
        <v>2110</v>
      </c>
      <c r="I120" s="85">
        <v>119</v>
      </c>
      <c r="J120" s="85" t="s">
        <v>212</v>
      </c>
      <c r="K120" s="131">
        <v>0</v>
      </c>
      <c r="L120" s="131">
        <v>15000</v>
      </c>
      <c r="M120" s="97">
        <v>0</v>
      </c>
      <c r="N120" s="131" t="s">
        <v>1950</v>
      </c>
      <c r="O120" s="85" t="s">
        <v>154</v>
      </c>
      <c r="P120" s="230" t="s">
        <v>223</v>
      </c>
      <c r="Q120" s="36" t="s">
        <v>3076</v>
      </c>
    </row>
    <row r="121" spans="1:17" ht="62.25" customHeight="1" x14ac:dyDescent="0.25">
      <c r="A121" s="85">
        <v>6</v>
      </c>
      <c r="B121" s="85">
        <v>7</v>
      </c>
      <c r="C121" s="95" t="s">
        <v>1953</v>
      </c>
      <c r="D121" s="85" t="s">
        <v>6</v>
      </c>
      <c r="E121" s="85" t="s">
        <v>1954</v>
      </c>
      <c r="F121" s="85" t="s">
        <v>391</v>
      </c>
      <c r="G121" s="85" t="s">
        <v>5</v>
      </c>
      <c r="H121" s="16" t="s">
        <v>2110</v>
      </c>
      <c r="I121" s="85">
        <v>63</v>
      </c>
      <c r="J121" s="85" t="s">
        <v>212</v>
      </c>
      <c r="K121" s="131">
        <v>15000</v>
      </c>
      <c r="L121" s="131">
        <v>0</v>
      </c>
      <c r="M121" s="97">
        <v>0</v>
      </c>
      <c r="N121" s="131">
        <v>0</v>
      </c>
      <c r="O121" s="85" t="s">
        <v>154</v>
      </c>
      <c r="P121" s="230" t="s">
        <v>225</v>
      </c>
      <c r="Q121" s="36" t="s">
        <v>3076</v>
      </c>
    </row>
    <row r="122" spans="1:17" ht="62.25" customHeight="1" x14ac:dyDescent="0.25">
      <c r="A122" s="85">
        <v>7</v>
      </c>
      <c r="B122" s="85">
        <v>8</v>
      </c>
      <c r="C122" s="95" t="s">
        <v>1955</v>
      </c>
      <c r="D122" s="85" t="s">
        <v>6</v>
      </c>
      <c r="E122" s="85" t="s">
        <v>1956</v>
      </c>
      <c r="F122" s="85" t="s">
        <v>1957</v>
      </c>
      <c r="G122" s="85" t="s">
        <v>7</v>
      </c>
      <c r="H122" s="16" t="s">
        <v>2110</v>
      </c>
      <c r="I122" s="146">
        <v>30</v>
      </c>
      <c r="J122" s="146" t="s">
        <v>212</v>
      </c>
      <c r="K122" s="131">
        <v>0</v>
      </c>
      <c r="L122" s="85">
        <v>0</v>
      </c>
      <c r="M122" s="131">
        <v>10000</v>
      </c>
      <c r="N122" s="131">
        <v>0.6</v>
      </c>
      <c r="O122" s="85" t="s">
        <v>154</v>
      </c>
      <c r="P122" s="234" t="s">
        <v>3099</v>
      </c>
      <c r="Q122" s="36" t="s">
        <v>3076</v>
      </c>
    </row>
    <row r="123" spans="1:17" ht="62.25" customHeight="1" x14ac:dyDescent="0.25">
      <c r="A123" s="85">
        <v>8</v>
      </c>
      <c r="B123" s="85">
        <v>9</v>
      </c>
      <c r="C123" s="95" t="s">
        <v>1958</v>
      </c>
      <c r="D123" s="85" t="s">
        <v>6</v>
      </c>
      <c r="E123" s="85" t="s">
        <v>1959</v>
      </c>
      <c r="F123" s="85" t="s">
        <v>391</v>
      </c>
      <c r="G123" s="85" t="s">
        <v>5</v>
      </c>
      <c r="H123" s="16" t="s">
        <v>2110</v>
      </c>
      <c r="I123" s="85">
        <v>59</v>
      </c>
      <c r="J123" s="85" t="s">
        <v>212</v>
      </c>
      <c r="K123" s="131">
        <v>15000</v>
      </c>
      <c r="L123" s="131">
        <v>0</v>
      </c>
      <c r="M123" s="97">
        <v>0</v>
      </c>
      <c r="N123" s="94" t="s">
        <v>1950</v>
      </c>
      <c r="O123" s="85" t="s">
        <v>154</v>
      </c>
      <c r="P123" s="230" t="s">
        <v>225</v>
      </c>
      <c r="Q123" s="36" t="s">
        <v>3076</v>
      </c>
    </row>
    <row r="124" spans="1:17" s="149" customFormat="1" ht="126" customHeight="1" x14ac:dyDescent="0.25">
      <c r="A124" s="85">
        <v>9</v>
      </c>
      <c r="B124" s="98">
        <v>10</v>
      </c>
      <c r="C124" s="69" t="s">
        <v>2036</v>
      </c>
      <c r="D124" s="98" t="s">
        <v>6</v>
      </c>
      <c r="E124" s="98" t="s">
        <v>2037</v>
      </c>
      <c r="F124" s="98" t="s">
        <v>1278</v>
      </c>
      <c r="G124" s="98" t="s">
        <v>7</v>
      </c>
      <c r="H124" s="62" t="s">
        <v>2110</v>
      </c>
      <c r="I124" s="98">
        <v>1800</v>
      </c>
      <c r="J124" s="98" t="s">
        <v>213</v>
      </c>
      <c r="K124" s="147">
        <v>0</v>
      </c>
      <c r="L124" s="147">
        <v>0</v>
      </c>
      <c r="M124" s="154">
        <v>10000</v>
      </c>
      <c r="N124" s="148" t="s">
        <v>2038</v>
      </c>
      <c r="O124" s="98" t="s">
        <v>154</v>
      </c>
      <c r="P124" s="234" t="s">
        <v>3099</v>
      </c>
      <c r="Q124" s="36" t="s">
        <v>3076</v>
      </c>
    </row>
    <row r="125" spans="1:17" s="149" customFormat="1" ht="54.75" customHeight="1" x14ac:dyDescent="0.25">
      <c r="A125" s="85">
        <v>10</v>
      </c>
      <c r="B125" s="98">
        <v>11</v>
      </c>
      <c r="C125" s="69" t="s">
        <v>2039</v>
      </c>
      <c r="D125" s="98" t="s">
        <v>6</v>
      </c>
      <c r="E125" s="98" t="s">
        <v>2040</v>
      </c>
      <c r="F125" s="98" t="s">
        <v>2041</v>
      </c>
      <c r="G125" s="98" t="s">
        <v>5</v>
      </c>
      <c r="H125" s="62" t="s">
        <v>2110</v>
      </c>
      <c r="I125" s="98">
        <v>20</v>
      </c>
      <c r="J125" s="98" t="s">
        <v>213</v>
      </c>
      <c r="K125" s="147">
        <v>0</v>
      </c>
      <c r="L125" s="98">
        <v>15000</v>
      </c>
      <c r="M125" s="147">
        <v>0</v>
      </c>
      <c r="N125" s="148">
        <v>0.5</v>
      </c>
      <c r="O125" s="98" t="s">
        <v>154</v>
      </c>
      <c r="P125" s="234" t="s">
        <v>223</v>
      </c>
      <c r="Q125" s="36" t="s">
        <v>3076</v>
      </c>
    </row>
    <row r="126" spans="1:17" s="149" customFormat="1" ht="60.75" customHeight="1" x14ac:dyDescent="0.25">
      <c r="A126" s="85">
        <v>11</v>
      </c>
      <c r="B126" s="98">
        <v>12</v>
      </c>
      <c r="C126" s="69" t="s">
        <v>2042</v>
      </c>
      <c r="D126" s="98" t="s">
        <v>6</v>
      </c>
      <c r="E126" s="98" t="s">
        <v>2043</v>
      </c>
      <c r="F126" s="98" t="s">
        <v>28</v>
      </c>
      <c r="G126" s="267" t="s">
        <v>9</v>
      </c>
      <c r="H126" s="62" t="s">
        <v>2110</v>
      </c>
      <c r="I126" s="98">
        <v>80</v>
      </c>
      <c r="J126" s="98" t="s">
        <v>213</v>
      </c>
      <c r="K126" s="98">
        <v>1000</v>
      </c>
      <c r="L126" s="147">
        <v>0</v>
      </c>
      <c r="M126" s="147">
        <v>0</v>
      </c>
      <c r="N126" s="148">
        <v>0.1</v>
      </c>
      <c r="O126" s="98" t="s">
        <v>154</v>
      </c>
      <c r="P126" s="234" t="s">
        <v>227</v>
      </c>
      <c r="Q126" s="36" t="s">
        <v>3076</v>
      </c>
    </row>
    <row r="127" spans="1:17" ht="24.75" customHeight="1" x14ac:dyDescent="0.25">
      <c r="A127" s="85"/>
      <c r="B127" s="85"/>
      <c r="C127" s="284" t="s">
        <v>2044</v>
      </c>
      <c r="D127" s="285"/>
      <c r="E127" s="285"/>
      <c r="F127" s="285"/>
      <c r="G127" s="285"/>
      <c r="H127" s="285"/>
      <c r="I127" s="286"/>
      <c r="J127" s="114"/>
      <c r="K127" s="113">
        <f>SUM(K128+K130+K132+K134+K136+K139+K143+K151)</f>
        <v>18000</v>
      </c>
      <c r="L127" s="113">
        <f>SUM(L128+L130+L132+L134+L136+L139+L143+L151)</f>
        <v>187000</v>
      </c>
      <c r="M127" s="113">
        <f>SUM(M128+M130+M132+M134+M136+M139+M143+M151)</f>
        <v>102000</v>
      </c>
      <c r="N127" s="113"/>
      <c r="O127" s="113"/>
      <c r="P127" s="213"/>
      <c r="Q127" s="113"/>
    </row>
    <row r="128" spans="1:17" ht="16.5" customHeight="1" x14ac:dyDescent="0.25">
      <c r="A128" s="85"/>
      <c r="B128" s="85"/>
      <c r="C128" s="281" t="s">
        <v>1801</v>
      </c>
      <c r="D128" s="282"/>
      <c r="E128" s="282"/>
      <c r="F128" s="282"/>
      <c r="G128" s="282"/>
      <c r="H128" s="282"/>
      <c r="I128" s="283"/>
      <c r="J128" s="219"/>
      <c r="K128" s="219">
        <f>SUM(K129)</f>
        <v>0</v>
      </c>
      <c r="L128" s="219">
        <f t="shared" ref="L128:M128" si="19">SUM(L129)</f>
        <v>17000</v>
      </c>
      <c r="M128" s="219">
        <f t="shared" si="19"/>
        <v>0</v>
      </c>
      <c r="N128" s="219"/>
      <c r="O128" s="219"/>
      <c r="P128" s="214"/>
      <c r="Q128" s="219"/>
    </row>
    <row r="129" spans="1:17" ht="127.5" customHeight="1" x14ac:dyDescent="0.25">
      <c r="A129" s="85">
        <v>1</v>
      </c>
      <c r="B129" s="85">
        <v>1</v>
      </c>
      <c r="C129" s="95" t="s">
        <v>2045</v>
      </c>
      <c r="D129" s="85" t="s">
        <v>4</v>
      </c>
      <c r="E129" s="98" t="s">
        <v>2046</v>
      </c>
      <c r="F129" s="135" t="s">
        <v>2047</v>
      </c>
      <c r="G129" s="85" t="s">
        <v>7</v>
      </c>
      <c r="H129" s="16" t="s">
        <v>2110</v>
      </c>
      <c r="I129" s="85">
        <v>26175</v>
      </c>
      <c r="J129" s="85" t="s">
        <v>212</v>
      </c>
      <c r="K129" s="131">
        <v>0</v>
      </c>
      <c r="L129" s="85">
        <v>17000</v>
      </c>
      <c r="M129" s="131">
        <v>0</v>
      </c>
      <c r="N129" s="85" t="s">
        <v>2048</v>
      </c>
      <c r="O129" s="85" t="s">
        <v>154</v>
      </c>
      <c r="P129" s="230" t="s">
        <v>223</v>
      </c>
      <c r="Q129" s="36" t="s">
        <v>3076</v>
      </c>
    </row>
    <row r="130" spans="1:17" x14ac:dyDescent="0.25">
      <c r="A130" s="85"/>
      <c r="B130" s="85"/>
      <c r="C130" s="281" t="s">
        <v>1818</v>
      </c>
      <c r="D130" s="282"/>
      <c r="E130" s="282"/>
      <c r="F130" s="282"/>
      <c r="G130" s="282"/>
      <c r="H130" s="282"/>
      <c r="I130" s="283"/>
      <c r="J130" s="219"/>
      <c r="K130" s="219">
        <f>SUM(K131)</f>
        <v>0</v>
      </c>
      <c r="L130" s="219">
        <f t="shared" ref="L130:M130" si="20">SUM(L131)</f>
        <v>17000</v>
      </c>
      <c r="M130" s="219">
        <f t="shared" si="20"/>
        <v>0</v>
      </c>
      <c r="N130" s="219"/>
      <c r="O130" s="219"/>
      <c r="P130" s="214"/>
      <c r="Q130" s="219"/>
    </row>
    <row r="131" spans="1:17" ht="126" customHeight="1" x14ac:dyDescent="0.25">
      <c r="A131" s="85">
        <v>1</v>
      </c>
      <c r="B131" s="85">
        <v>1</v>
      </c>
      <c r="C131" s="95" t="s">
        <v>2049</v>
      </c>
      <c r="D131" s="85" t="s">
        <v>4</v>
      </c>
      <c r="E131" s="85" t="s">
        <v>2050</v>
      </c>
      <c r="F131" s="135" t="s">
        <v>2051</v>
      </c>
      <c r="G131" s="85" t="s">
        <v>7</v>
      </c>
      <c r="H131" s="16" t="s">
        <v>2110</v>
      </c>
      <c r="I131" s="85">
        <v>5000</v>
      </c>
      <c r="J131" s="85" t="s">
        <v>212</v>
      </c>
      <c r="K131" s="131">
        <v>0</v>
      </c>
      <c r="L131" s="85">
        <v>17000</v>
      </c>
      <c r="M131" s="131">
        <v>0</v>
      </c>
      <c r="N131" s="85" t="s">
        <v>2052</v>
      </c>
      <c r="O131" s="85" t="s">
        <v>154</v>
      </c>
      <c r="P131" s="230" t="s">
        <v>223</v>
      </c>
      <c r="Q131" s="36" t="s">
        <v>3076</v>
      </c>
    </row>
    <row r="132" spans="1:17" ht="21.75" customHeight="1" x14ac:dyDescent="0.25">
      <c r="A132" s="85"/>
      <c r="B132" s="85"/>
      <c r="C132" s="281" t="s">
        <v>1828</v>
      </c>
      <c r="D132" s="282"/>
      <c r="E132" s="282"/>
      <c r="F132" s="282"/>
      <c r="G132" s="282"/>
      <c r="H132" s="282"/>
      <c r="I132" s="283"/>
      <c r="J132" s="219"/>
      <c r="K132" s="219">
        <f>SUM(K133)</f>
        <v>0</v>
      </c>
      <c r="L132" s="219">
        <f t="shared" ref="L132:M132" si="21">SUM(L133)</f>
        <v>17000</v>
      </c>
      <c r="M132" s="219">
        <f t="shared" si="21"/>
        <v>0</v>
      </c>
      <c r="N132" s="219"/>
      <c r="O132" s="219"/>
      <c r="P132" s="214"/>
      <c r="Q132" s="219"/>
    </row>
    <row r="133" spans="1:17" ht="123" customHeight="1" x14ac:dyDescent="0.25">
      <c r="A133" s="85">
        <v>1</v>
      </c>
      <c r="B133" s="85">
        <v>1</v>
      </c>
      <c r="C133" s="95" t="s">
        <v>2053</v>
      </c>
      <c r="D133" s="85" t="s">
        <v>4</v>
      </c>
      <c r="E133" s="85" t="s">
        <v>2054</v>
      </c>
      <c r="F133" s="135" t="s">
        <v>2055</v>
      </c>
      <c r="G133" s="85" t="s">
        <v>5</v>
      </c>
      <c r="H133" s="16" t="s">
        <v>2110</v>
      </c>
      <c r="I133" s="85">
        <v>3025</v>
      </c>
      <c r="J133" s="85" t="s">
        <v>213</v>
      </c>
      <c r="K133" s="131">
        <v>0</v>
      </c>
      <c r="L133" s="85">
        <v>17000</v>
      </c>
      <c r="M133" s="131">
        <v>0</v>
      </c>
      <c r="N133" s="85" t="s">
        <v>2048</v>
      </c>
      <c r="O133" s="85" t="s">
        <v>154</v>
      </c>
      <c r="P133" s="230" t="s">
        <v>223</v>
      </c>
      <c r="Q133" s="36" t="s">
        <v>3076</v>
      </c>
    </row>
    <row r="134" spans="1:17" ht="22.5" customHeight="1" x14ac:dyDescent="0.25">
      <c r="A134" s="85"/>
      <c r="B134" s="85"/>
      <c r="C134" s="281" t="s">
        <v>1837</v>
      </c>
      <c r="D134" s="282"/>
      <c r="E134" s="282"/>
      <c r="F134" s="282"/>
      <c r="G134" s="282"/>
      <c r="H134" s="282"/>
      <c r="I134" s="283"/>
      <c r="J134" s="219"/>
      <c r="K134" s="219">
        <f>SUM(K135)</f>
        <v>0</v>
      </c>
      <c r="L134" s="219">
        <f t="shared" ref="L134:M134" si="22">SUM(L135)</f>
        <v>17000</v>
      </c>
      <c r="M134" s="219">
        <f t="shared" si="22"/>
        <v>0</v>
      </c>
      <c r="N134" s="219"/>
      <c r="O134" s="219"/>
      <c r="P134" s="214"/>
      <c r="Q134" s="219"/>
    </row>
    <row r="135" spans="1:17" ht="108" x14ac:dyDescent="0.25">
      <c r="A135" s="85">
        <v>1</v>
      </c>
      <c r="B135" s="85">
        <v>1</v>
      </c>
      <c r="C135" s="95" t="s">
        <v>2049</v>
      </c>
      <c r="D135" s="85" t="s">
        <v>4</v>
      </c>
      <c r="E135" s="85" t="s">
        <v>2056</v>
      </c>
      <c r="F135" s="135" t="s">
        <v>2057</v>
      </c>
      <c r="G135" s="85" t="s">
        <v>5</v>
      </c>
      <c r="H135" s="16" t="s">
        <v>2110</v>
      </c>
      <c r="I135" s="85">
        <v>7488</v>
      </c>
      <c r="J135" s="85" t="s">
        <v>213</v>
      </c>
      <c r="K135" s="131">
        <v>0</v>
      </c>
      <c r="L135" s="85">
        <v>17000</v>
      </c>
      <c r="M135" s="131">
        <v>0</v>
      </c>
      <c r="N135" s="85" t="s">
        <v>2048</v>
      </c>
      <c r="O135" s="85" t="s">
        <v>154</v>
      </c>
      <c r="P135" s="230" t="s">
        <v>223</v>
      </c>
      <c r="Q135" s="36" t="s">
        <v>3076</v>
      </c>
    </row>
    <row r="136" spans="1:17" ht="29.25" customHeight="1" x14ac:dyDescent="0.25">
      <c r="A136" s="85"/>
      <c r="B136" s="85"/>
      <c r="C136" s="281" t="s">
        <v>1845</v>
      </c>
      <c r="D136" s="282"/>
      <c r="E136" s="282"/>
      <c r="F136" s="282"/>
      <c r="G136" s="282"/>
      <c r="H136" s="282"/>
      <c r="I136" s="283"/>
      <c r="J136" s="219"/>
      <c r="K136" s="219">
        <f>SUM(K137:K138)</f>
        <v>1000</v>
      </c>
      <c r="L136" s="219">
        <f t="shared" ref="L136:M136" si="23">SUM(L137:L138)</f>
        <v>17000</v>
      </c>
      <c r="M136" s="219">
        <f t="shared" si="23"/>
        <v>17000</v>
      </c>
      <c r="N136" s="219"/>
      <c r="O136" s="219"/>
      <c r="P136" s="214"/>
      <c r="Q136" s="219"/>
    </row>
    <row r="137" spans="1:17" ht="155.25" customHeight="1" x14ac:dyDescent="0.25">
      <c r="A137" s="85">
        <v>1</v>
      </c>
      <c r="B137" s="85">
        <v>1</v>
      </c>
      <c r="C137" s="95" t="s">
        <v>2058</v>
      </c>
      <c r="D137" s="98" t="s">
        <v>6</v>
      </c>
      <c r="E137" s="85" t="s">
        <v>2059</v>
      </c>
      <c r="F137" s="98" t="s">
        <v>1607</v>
      </c>
      <c r="G137" s="85" t="s">
        <v>5</v>
      </c>
      <c r="H137" s="16" t="s">
        <v>2110</v>
      </c>
      <c r="I137" s="85">
        <v>10800</v>
      </c>
      <c r="J137" s="85" t="s">
        <v>213</v>
      </c>
      <c r="K137" s="131">
        <v>0</v>
      </c>
      <c r="L137" s="85">
        <v>17000</v>
      </c>
      <c r="M137" s="131">
        <v>0</v>
      </c>
      <c r="N137" s="85" t="s">
        <v>2060</v>
      </c>
      <c r="O137" s="85" t="s">
        <v>154</v>
      </c>
      <c r="P137" s="230" t="s">
        <v>223</v>
      </c>
      <c r="Q137" s="36" t="s">
        <v>3076</v>
      </c>
    </row>
    <row r="138" spans="1:17" ht="125.25" customHeight="1" x14ac:dyDescent="0.25">
      <c r="A138" s="85">
        <v>2</v>
      </c>
      <c r="B138" s="85">
        <v>2</v>
      </c>
      <c r="C138" s="95" t="s">
        <v>2061</v>
      </c>
      <c r="D138" s="85" t="s">
        <v>6</v>
      </c>
      <c r="E138" s="85" t="s">
        <v>2062</v>
      </c>
      <c r="F138" s="85" t="s">
        <v>18</v>
      </c>
      <c r="G138" s="266" t="s">
        <v>10</v>
      </c>
      <c r="H138" s="16" t="s">
        <v>2110</v>
      </c>
      <c r="I138" s="85">
        <v>6281</v>
      </c>
      <c r="J138" s="85" t="s">
        <v>213</v>
      </c>
      <c r="K138" s="131">
        <v>1000</v>
      </c>
      <c r="L138" s="131">
        <v>0</v>
      </c>
      <c r="M138" s="97">
        <v>17000</v>
      </c>
      <c r="N138" s="85" t="s">
        <v>2063</v>
      </c>
      <c r="O138" s="85" t="s">
        <v>1856</v>
      </c>
      <c r="P138" s="234" t="s">
        <v>3099</v>
      </c>
      <c r="Q138" s="36" t="s">
        <v>3076</v>
      </c>
    </row>
    <row r="139" spans="1:17" ht="30.75" customHeight="1" x14ac:dyDescent="0.25">
      <c r="A139" s="85"/>
      <c r="B139" s="85"/>
      <c r="C139" s="281" t="s">
        <v>1877</v>
      </c>
      <c r="D139" s="282"/>
      <c r="E139" s="282"/>
      <c r="F139" s="282"/>
      <c r="G139" s="282"/>
      <c r="H139" s="282"/>
      <c r="I139" s="283"/>
      <c r="J139" s="219"/>
      <c r="K139" s="219">
        <f>SUM(K140:K142)</f>
        <v>0</v>
      </c>
      <c r="L139" s="219">
        <f t="shared" ref="L139:M139" si="24">SUM(L140:L142)</f>
        <v>0</v>
      </c>
      <c r="M139" s="219">
        <f t="shared" si="24"/>
        <v>17000</v>
      </c>
      <c r="N139" s="219"/>
      <c r="O139" s="219"/>
      <c r="P139" s="214"/>
      <c r="Q139" s="219"/>
    </row>
    <row r="140" spans="1:17" ht="155.25" customHeight="1" x14ac:dyDescent="0.25">
      <c r="A140" s="85">
        <v>1</v>
      </c>
      <c r="B140" s="85">
        <v>1</v>
      </c>
      <c r="C140" s="95" t="s">
        <v>2064</v>
      </c>
      <c r="D140" s="85" t="s">
        <v>4</v>
      </c>
      <c r="E140" s="85" t="s">
        <v>2065</v>
      </c>
      <c r="F140" s="98" t="s">
        <v>348</v>
      </c>
      <c r="G140" s="98" t="s">
        <v>5</v>
      </c>
      <c r="H140" s="16" t="s">
        <v>2110</v>
      </c>
      <c r="I140" s="85" t="s">
        <v>2066</v>
      </c>
      <c r="J140" s="85" t="s">
        <v>214</v>
      </c>
      <c r="K140" s="131">
        <v>0</v>
      </c>
      <c r="L140" s="131">
        <v>0</v>
      </c>
      <c r="M140" s="97">
        <v>17000</v>
      </c>
      <c r="N140" s="85" t="s">
        <v>2067</v>
      </c>
      <c r="O140" s="85" t="s">
        <v>2068</v>
      </c>
      <c r="P140" s="234" t="s">
        <v>3099</v>
      </c>
      <c r="Q140" s="36" t="s">
        <v>3076</v>
      </c>
    </row>
    <row r="141" spans="1:17" ht="71.25" customHeight="1" x14ac:dyDescent="0.25">
      <c r="A141" s="85">
        <v>2</v>
      </c>
      <c r="B141" s="85">
        <v>2</v>
      </c>
      <c r="C141" s="95" t="s">
        <v>2069</v>
      </c>
      <c r="D141" s="85" t="s">
        <v>6</v>
      </c>
      <c r="E141" s="85" t="s">
        <v>2070</v>
      </c>
      <c r="F141" s="85" t="s">
        <v>22</v>
      </c>
      <c r="G141" s="85" t="s">
        <v>5</v>
      </c>
      <c r="H141" s="16" t="s">
        <v>2110</v>
      </c>
      <c r="I141" s="135" t="s">
        <v>2071</v>
      </c>
      <c r="J141" s="135" t="s">
        <v>213</v>
      </c>
      <c r="K141" s="131">
        <v>0</v>
      </c>
      <c r="L141" s="131">
        <v>0</v>
      </c>
      <c r="M141" s="131">
        <v>0</v>
      </c>
      <c r="N141" s="146">
        <v>0</v>
      </c>
      <c r="O141" s="146" t="s">
        <v>2072</v>
      </c>
      <c r="P141" s="235" t="s">
        <v>1895</v>
      </c>
      <c r="Q141" s="36" t="s">
        <v>3076</v>
      </c>
    </row>
    <row r="142" spans="1:17" ht="84" customHeight="1" x14ac:dyDescent="0.25">
      <c r="A142" s="85">
        <v>3</v>
      </c>
      <c r="B142" s="85">
        <v>3</v>
      </c>
      <c r="C142" s="95" t="s">
        <v>2073</v>
      </c>
      <c r="D142" s="85" t="s">
        <v>6</v>
      </c>
      <c r="E142" s="85" t="s">
        <v>2074</v>
      </c>
      <c r="F142" s="85">
        <v>1975</v>
      </c>
      <c r="G142" s="85" t="s">
        <v>5</v>
      </c>
      <c r="H142" s="16" t="s">
        <v>2110</v>
      </c>
      <c r="I142" s="135" t="s">
        <v>2071</v>
      </c>
      <c r="J142" s="135" t="s">
        <v>213</v>
      </c>
      <c r="K142" s="131">
        <v>0</v>
      </c>
      <c r="L142" s="131">
        <v>0</v>
      </c>
      <c r="M142" s="131">
        <v>0</v>
      </c>
      <c r="N142" s="146">
        <v>0</v>
      </c>
      <c r="O142" s="146" t="s">
        <v>2072</v>
      </c>
      <c r="P142" s="235" t="s">
        <v>1895</v>
      </c>
      <c r="Q142" s="36" t="s">
        <v>3076</v>
      </c>
    </row>
    <row r="143" spans="1:17" ht="18.75" customHeight="1" x14ac:dyDescent="0.25">
      <c r="A143" s="85"/>
      <c r="B143" s="85"/>
      <c r="C143" s="281" t="s">
        <v>1899</v>
      </c>
      <c r="D143" s="282"/>
      <c r="E143" s="282"/>
      <c r="F143" s="282"/>
      <c r="G143" s="282"/>
      <c r="H143" s="282"/>
      <c r="I143" s="283"/>
      <c r="J143" s="219"/>
      <c r="K143" s="219">
        <f>SUM(K144:K150)</f>
        <v>17000</v>
      </c>
      <c r="L143" s="219">
        <f>SUM(L144:L150)</f>
        <v>68000</v>
      </c>
      <c r="M143" s="219">
        <f>SUM(M144:M150)</f>
        <v>34000</v>
      </c>
      <c r="N143" s="219"/>
      <c r="O143" s="219"/>
      <c r="P143" s="214"/>
      <c r="Q143" s="219"/>
    </row>
    <row r="144" spans="1:17" ht="96" customHeight="1" x14ac:dyDescent="0.25">
      <c r="A144" s="85">
        <v>1</v>
      </c>
      <c r="B144" s="16">
        <v>1</v>
      </c>
      <c r="C144" s="95" t="s">
        <v>2075</v>
      </c>
      <c r="D144" s="85" t="s">
        <v>4</v>
      </c>
      <c r="E144" s="85" t="s">
        <v>2076</v>
      </c>
      <c r="F144" s="85" t="s">
        <v>815</v>
      </c>
      <c r="G144" s="85" t="s">
        <v>7</v>
      </c>
      <c r="H144" s="16" t="s">
        <v>2110</v>
      </c>
      <c r="I144" s="85">
        <v>9500</v>
      </c>
      <c r="J144" s="85" t="s">
        <v>213</v>
      </c>
      <c r="K144" s="85">
        <v>17000</v>
      </c>
      <c r="L144" s="131">
        <v>0</v>
      </c>
      <c r="M144" s="131">
        <v>0</v>
      </c>
      <c r="N144" s="85" t="s">
        <v>2077</v>
      </c>
      <c r="O144" s="85" t="s">
        <v>2072</v>
      </c>
      <c r="P144" s="230" t="s">
        <v>225</v>
      </c>
      <c r="Q144" s="36" t="s">
        <v>3076</v>
      </c>
    </row>
    <row r="145" spans="1:17" ht="102" customHeight="1" x14ac:dyDescent="0.25">
      <c r="A145" s="85">
        <v>2</v>
      </c>
      <c r="B145" s="16">
        <v>3</v>
      </c>
      <c r="C145" s="95" t="s">
        <v>2078</v>
      </c>
      <c r="D145" s="85" t="s">
        <v>6</v>
      </c>
      <c r="E145" s="85" t="s">
        <v>2079</v>
      </c>
      <c r="F145" s="85" t="s">
        <v>1278</v>
      </c>
      <c r="G145" s="85" t="s">
        <v>5</v>
      </c>
      <c r="H145" s="16" t="s">
        <v>2110</v>
      </c>
      <c r="I145" s="85">
        <v>9167</v>
      </c>
      <c r="J145" s="85" t="s">
        <v>2080</v>
      </c>
      <c r="K145" s="131">
        <v>0</v>
      </c>
      <c r="L145" s="85">
        <v>17000</v>
      </c>
      <c r="M145" s="131">
        <v>0</v>
      </c>
      <c r="N145" s="85" t="s">
        <v>2081</v>
      </c>
      <c r="O145" s="85" t="s">
        <v>154</v>
      </c>
      <c r="P145" s="230" t="s">
        <v>223</v>
      </c>
      <c r="Q145" s="36" t="s">
        <v>3076</v>
      </c>
    </row>
    <row r="146" spans="1:17" ht="75.75" customHeight="1" x14ac:dyDescent="0.25">
      <c r="A146" s="85">
        <v>3</v>
      </c>
      <c r="B146" s="85">
        <v>4</v>
      </c>
      <c r="C146" s="95" t="s">
        <v>2082</v>
      </c>
      <c r="D146" s="85" t="s">
        <v>4</v>
      </c>
      <c r="E146" s="85" t="s">
        <v>2083</v>
      </c>
      <c r="F146" s="85" t="s">
        <v>12</v>
      </c>
      <c r="G146" s="85" t="s">
        <v>5</v>
      </c>
      <c r="H146" s="16" t="s">
        <v>2110</v>
      </c>
      <c r="I146" s="146">
        <v>750</v>
      </c>
      <c r="J146" s="85" t="s">
        <v>212</v>
      </c>
      <c r="K146" s="131">
        <v>0</v>
      </c>
      <c r="L146" s="85">
        <v>17000</v>
      </c>
      <c r="M146" s="131">
        <v>0</v>
      </c>
      <c r="N146" s="146" t="s">
        <v>1258</v>
      </c>
      <c r="O146" s="146" t="s">
        <v>2084</v>
      </c>
      <c r="P146" s="230" t="s">
        <v>223</v>
      </c>
      <c r="Q146" s="36" t="s">
        <v>3076</v>
      </c>
    </row>
    <row r="147" spans="1:17" ht="65.25" customHeight="1" x14ac:dyDescent="0.25">
      <c r="A147" s="85">
        <v>4</v>
      </c>
      <c r="B147" s="16">
        <v>6</v>
      </c>
      <c r="C147" s="95" t="s">
        <v>2085</v>
      </c>
      <c r="D147" s="85" t="s">
        <v>4</v>
      </c>
      <c r="E147" s="85" t="s">
        <v>2086</v>
      </c>
      <c r="F147" s="85" t="s">
        <v>2087</v>
      </c>
      <c r="G147" s="85" t="s">
        <v>7</v>
      </c>
      <c r="H147" s="16" t="s">
        <v>2110</v>
      </c>
      <c r="I147" s="85">
        <v>5350</v>
      </c>
      <c r="J147" s="85" t="s">
        <v>212</v>
      </c>
      <c r="K147" s="131">
        <v>0</v>
      </c>
      <c r="L147" s="85">
        <v>17000</v>
      </c>
      <c r="M147" s="131">
        <v>0</v>
      </c>
      <c r="N147" s="85" t="s">
        <v>2088</v>
      </c>
      <c r="O147" s="85" t="s">
        <v>154</v>
      </c>
      <c r="P147" s="230" t="s">
        <v>223</v>
      </c>
      <c r="Q147" s="36" t="s">
        <v>3076</v>
      </c>
    </row>
    <row r="148" spans="1:17" ht="73.5" customHeight="1" x14ac:dyDescent="0.25">
      <c r="A148" s="85">
        <v>5</v>
      </c>
      <c r="B148" s="85">
        <v>6</v>
      </c>
      <c r="C148" s="95" t="s">
        <v>2085</v>
      </c>
      <c r="D148" s="85" t="s">
        <v>4</v>
      </c>
      <c r="E148" s="85" t="s">
        <v>2086</v>
      </c>
      <c r="F148" s="85" t="s">
        <v>2087</v>
      </c>
      <c r="G148" s="85" t="s">
        <v>7</v>
      </c>
      <c r="H148" s="16" t="s">
        <v>2110</v>
      </c>
      <c r="I148" s="85">
        <v>5350</v>
      </c>
      <c r="J148" s="85" t="s">
        <v>212</v>
      </c>
      <c r="K148" s="131">
        <v>0</v>
      </c>
      <c r="L148" s="85">
        <v>17000</v>
      </c>
      <c r="M148" s="131">
        <v>0</v>
      </c>
      <c r="N148" s="85" t="s">
        <v>2089</v>
      </c>
      <c r="O148" s="85" t="s">
        <v>154</v>
      </c>
      <c r="P148" s="230" t="s">
        <v>223</v>
      </c>
      <c r="Q148" s="36" t="s">
        <v>3076</v>
      </c>
    </row>
    <row r="149" spans="1:17" ht="126.75" customHeight="1" x14ac:dyDescent="0.25">
      <c r="A149" s="85">
        <v>6</v>
      </c>
      <c r="B149" s="85">
        <v>7</v>
      </c>
      <c r="C149" s="95" t="s">
        <v>2090</v>
      </c>
      <c r="D149" s="85" t="s">
        <v>4</v>
      </c>
      <c r="E149" s="85" t="s">
        <v>2091</v>
      </c>
      <c r="F149" s="85" t="s">
        <v>1594</v>
      </c>
      <c r="G149" s="85" t="s">
        <v>7</v>
      </c>
      <c r="H149" s="16" t="s">
        <v>2110</v>
      </c>
      <c r="I149" s="85">
        <v>600</v>
      </c>
      <c r="J149" s="85" t="s">
        <v>2092</v>
      </c>
      <c r="K149" s="131">
        <v>0</v>
      </c>
      <c r="L149" s="131">
        <v>0</v>
      </c>
      <c r="M149" s="97">
        <v>17000</v>
      </c>
      <c r="N149" s="85" t="s">
        <v>2093</v>
      </c>
      <c r="O149" s="85" t="s">
        <v>2094</v>
      </c>
      <c r="P149" s="234" t="s">
        <v>3099</v>
      </c>
      <c r="Q149" s="36" t="s">
        <v>3076</v>
      </c>
    </row>
    <row r="150" spans="1:17" ht="134.25" customHeight="1" x14ac:dyDescent="0.25">
      <c r="A150" s="85">
        <v>7</v>
      </c>
      <c r="B150" s="16">
        <v>8</v>
      </c>
      <c r="C150" s="95" t="s">
        <v>2095</v>
      </c>
      <c r="D150" s="85" t="s">
        <v>6</v>
      </c>
      <c r="E150" s="85" t="s">
        <v>2096</v>
      </c>
      <c r="F150" s="85" t="s">
        <v>1930</v>
      </c>
      <c r="G150" s="85" t="s">
        <v>7</v>
      </c>
      <c r="H150" s="16" t="s">
        <v>2110</v>
      </c>
      <c r="I150" s="85">
        <v>2000</v>
      </c>
      <c r="J150" s="85" t="s">
        <v>213</v>
      </c>
      <c r="K150" s="131">
        <v>0</v>
      </c>
      <c r="L150" s="131">
        <v>0</v>
      </c>
      <c r="M150" s="97">
        <v>17000</v>
      </c>
      <c r="N150" s="85" t="s">
        <v>2097</v>
      </c>
      <c r="O150" s="85" t="s">
        <v>2094</v>
      </c>
      <c r="P150" s="234" t="s">
        <v>3099</v>
      </c>
      <c r="Q150" s="36" t="s">
        <v>3076</v>
      </c>
    </row>
    <row r="151" spans="1:17" ht="21" customHeight="1" x14ac:dyDescent="0.25">
      <c r="A151" s="85"/>
      <c r="B151" s="85"/>
      <c r="C151" s="281" t="s">
        <v>1935</v>
      </c>
      <c r="D151" s="282"/>
      <c r="E151" s="282"/>
      <c r="F151" s="282"/>
      <c r="G151" s="282"/>
      <c r="H151" s="282"/>
      <c r="I151" s="283"/>
      <c r="J151" s="219"/>
      <c r="K151" s="219">
        <f>SUM(K152:K155)</f>
        <v>0</v>
      </c>
      <c r="L151" s="219">
        <f t="shared" ref="L151:M151" si="25">SUM(L152:L155)</f>
        <v>34000</v>
      </c>
      <c r="M151" s="219">
        <f t="shared" si="25"/>
        <v>34000</v>
      </c>
      <c r="N151" s="219"/>
      <c r="O151" s="219"/>
      <c r="P151" s="214"/>
      <c r="Q151" s="219"/>
    </row>
    <row r="152" spans="1:17" ht="140.25" customHeight="1" x14ac:dyDescent="0.25">
      <c r="A152" s="85">
        <v>1</v>
      </c>
      <c r="B152" s="85">
        <v>1</v>
      </c>
      <c r="C152" s="95" t="s">
        <v>2098</v>
      </c>
      <c r="D152" s="85" t="s">
        <v>4</v>
      </c>
      <c r="E152" s="85" t="s">
        <v>2099</v>
      </c>
      <c r="F152" s="85" t="s">
        <v>2100</v>
      </c>
      <c r="G152" s="85" t="s">
        <v>5</v>
      </c>
      <c r="H152" s="16" t="s">
        <v>2110</v>
      </c>
      <c r="I152" s="85">
        <v>1800</v>
      </c>
      <c r="J152" s="85" t="s">
        <v>2101</v>
      </c>
      <c r="K152" s="131">
        <v>0</v>
      </c>
      <c r="L152" s="85">
        <v>17000</v>
      </c>
      <c r="M152" s="131">
        <v>0</v>
      </c>
      <c r="N152" s="85" t="s">
        <v>2102</v>
      </c>
      <c r="O152" s="146" t="s">
        <v>154</v>
      </c>
      <c r="P152" s="230" t="s">
        <v>223</v>
      </c>
      <c r="Q152" s="36" t="s">
        <v>3076</v>
      </c>
    </row>
    <row r="153" spans="1:17" ht="125.25" customHeight="1" x14ac:dyDescent="0.25">
      <c r="A153" s="85">
        <v>2</v>
      </c>
      <c r="B153" s="16">
        <v>2</v>
      </c>
      <c r="C153" s="95" t="s">
        <v>2103</v>
      </c>
      <c r="D153" s="85" t="s">
        <v>6</v>
      </c>
      <c r="E153" s="85" t="s">
        <v>2104</v>
      </c>
      <c r="F153" s="85" t="s">
        <v>1038</v>
      </c>
      <c r="G153" s="85" t="s">
        <v>7</v>
      </c>
      <c r="H153" s="16" t="s">
        <v>2110</v>
      </c>
      <c r="I153" s="85">
        <v>1400</v>
      </c>
      <c r="J153" s="85" t="s">
        <v>213</v>
      </c>
      <c r="K153" s="131">
        <v>0</v>
      </c>
      <c r="L153" s="131">
        <v>0</v>
      </c>
      <c r="M153" s="97">
        <v>17000</v>
      </c>
      <c r="N153" s="85" t="s">
        <v>2105</v>
      </c>
      <c r="O153" s="146" t="s">
        <v>154</v>
      </c>
      <c r="P153" s="234" t="s">
        <v>3099</v>
      </c>
      <c r="Q153" s="36" t="s">
        <v>3076</v>
      </c>
    </row>
    <row r="154" spans="1:17" ht="99" customHeight="1" x14ac:dyDescent="0.25">
      <c r="A154" s="85">
        <v>3</v>
      </c>
      <c r="B154" s="85">
        <v>3</v>
      </c>
      <c r="C154" s="98" t="s">
        <v>2106</v>
      </c>
      <c r="D154" s="85" t="s">
        <v>6</v>
      </c>
      <c r="E154" s="127" t="s">
        <v>2107</v>
      </c>
      <c r="F154" s="85" t="s">
        <v>22</v>
      </c>
      <c r="G154" s="85" t="s">
        <v>5</v>
      </c>
      <c r="H154" s="16" t="s">
        <v>2110</v>
      </c>
      <c r="I154" s="85">
        <v>80</v>
      </c>
      <c r="J154" s="85" t="s">
        <v>212</v>
      </c>
      <c r="K154" s="131">
        <v>0</v>
      </c>
      <c r="L154" s="85">
        <v>17000</v>
      </c>
      <c r="M154" s="131">
        <v>0</v>
      </c>
      <c r="N154" s="94">
        <v>0.2</v>
      </c>
      <c r="O154" s="85" t="s">
        <v>154</v>
      </c>
      <c r="P154" s="230" t="s">
        <v>223</v>
      </c>
      <c r="Q154" s="36" t="s">
        <v>3076</v>
      </c>
    </row>
    <row r="155" spans="1:17" ht="109.5" customHeight="1" x14ac:dyDescent="0.25">
      <c r="A155" s="85">
        <v>4</v>
      </c>
      <c r="B155" s="85">
        <v>4</v>
      </c>
      <c r="C155" s="95" t="s">
        <v>2108</v>
      </c>
      <c r="D155" s="85" t="s">
        <v>4</v>
      </c>
      <c r="E155" s="85" t="s">
        <v>2109</v>
      </c>
      <c r="F155" s="85" t="s">
        <v>426</v>
      </c>
      <c r="G155" s="85" t="s">
        <v>5</v>
      </c>
      <c r="H155" s="16" t="s">
        <v>2110</v>
      </c>
      <c r="I155" s="85">
        <v>45</v>
      </c>
      <c r="J155" s="85" t="s">
        <v>212</v>
      </c>
      <c r="K155" s="131">
        <v>0</v>
      </c>
      <c r="L155" s="131">
        <v>0</v>
      </c>
      <c r="M155" s="97">
        <v>17000</v>
      </c>
      <c r="N155" s="94">
        <v>0.25</v>
      </c>
      <c r="O155" s="85" t="s">
        <v>154</v>
      </c>
      <c r="P155" s="234" t="s">
        <v>3099</v>
      </c>
      <c r="Q155" s="36" t="s">
        <v>3076</v>
      </c>
    </row>
  </sheetData>
  <mergeCells count="50">
    <mergeCell ref="A1:Q5"/>
    <mergeCell ref="Q6:Q7"/>
    <mergeCell ref="C9:I9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M6"/>
    <mergeCell ref="N6:N7"/>
    <mergeCell ref="O6:O7"/>
    <mergeCell ref="P6:P7"/>
    <mergeCell ref="C44:I44"/>
    <mergeCell ref="C10:I10"/>
    <mergeCell ref="C11:I11"/>
    <mergeCell ref="C16:I16"/>
    <mergeCell ref="C18:I18"/>
    <mergeCell ref="C21:I21"/>
    <mergeCell ref="C23:I23"/>
    <mergeCell ref="C25:I25"/>
    <mergeCell ref="C27:I27"/>
    <mergeCell ref="C30:I30"/>
    <mergeCell ref="C37:I37"/>
    <mergeCell ref="C39:I39"/>
    <mergeCell ref="C115:I115"/>
    <mergeCell ref="C52:I52"/>
    <mergeCell ref="C67:I67"/>
    <mergeCell ref="C77:I77"/>
    <mergeCell ref="C78:I78"/>
    <mergeCell ref="C80:I80"/>
    <mergeCell ref="C82:I82"/>
    <mergeCell ref="C84:I84"/>
    <mergeCell ref="C90:I90"/>
    <mergeCell ref="C93:I93"/>
    <mergeCell ref="C97:I97"/>
    <mergeCell ref="C104:I104"/>
    <mergeCell ref="C139:I139"/>
    <mergeCell ref="C143:I143"/>
    <mergeCell ref="C151:I151"/>
    <mergeCell ref="C127:I127"/>
    <mergeCell ref="C128:I128"/>
    <mergeCell ref="C130:I130"/>
    <mergeCell ref="C132:I132"/>
    <mergeCell ref="C134:I134"/>
    <mergeCell ref="C136:I13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9"/>
  <sheetViews>
    <sheetView topLeftCell="E1" zoomScale="85" zoomScaleNormal="85" workbookViewId="0">
      <selection activeCell="J8" sqref="J8"/>
    </sheetView>
  </sheetViews>
  <sheetFormatPr defaultRowHeight="16.5" x14ac:dyDescent="0.25"/>
  <cols>
    <col min="1" max="1" width="5.85546875" style="5" customWidth="1"/>
    <col min="2" max="2" width="40.140625" style="4" customWidth="1"/>
    <col min="3" max="3" width="16" style="4" customWidth="1"/>
    <col min="4" max="4" width="31.28515625" style="4" customWidth="1"/>
    <col min="5" max="5" width="17.85546875" style="4" customWidth="1"/>
    <col min="6" max="6" width="13.7109375" style="4" customWidth="1"/>
    <col min="7" max="7" width="33.85546875" style="4" customWidth="1"/>
    <col min="8" max="8" width="23.140625" style="4" customWidth="1"/>
    <col min="9" max="9" width="19.85546875" style="4" customWidth="1"/>
    <col min="10" max="10" width="16.28515625" style="4" customWidth="1"/>
    <col min="11" max="11" width="16.85546875" style="4" customWidth="1"/>
    <col min="12" max="12" width="20.42578125" style="3" customWidth="1"/>
    <col min="13" max="13" width="27" style="4" customWidth="1"/>
    <col min="14" max="14" width="22.7109375" style="4" customWidth="1"/>
    <col min="15" max="15" width="25.42578125" style="4" customWidth="1"/>
    <col min="16" max="16" width="35.140625" style="4" customWidth="1"/>
    <col min="17" max="17" width="12.140625" style="4" customWidth="1"/>
    <col min="18" max="16384" width="9.140625" style="4"/>
  </cols>
  <sheetData>
    <row r="2" spans="1:17" ht="16.5" customHeight="1" x14ac:dyDescent="0.25">
      <c r="A2" s="328" t="s">
        <v>3070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</row>
    <row r="3" spans="1:17" ht="51" customHeight="1" x14ac:dyDescent="0.25">
      <c r="A3" s="328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</row>
    <row r="5" spans="1:17" ht="279.75" customHeight="1" x14ac:dyDescent="0.25">
      <c r="A5" s="322" t="s">
        <v>0</v>
      </c>
      <c r="B5" s="301" t="s">
        <v>1</v>
      </c>
      <c r="C5" s="288" t="s">
        <v>2</v>
      </c>
      <c r="D5" s="288" t="s">
        <v>208</v>
      </c>
      <c r="E5" s="288" t="s">
        <v>209</v>
      </c>
      <c r="F5" s="288" t="s">
        <v>3</v>
      </c>
      <c r="G5" s="288" t="s">
        <v>138</v>
      </c>
      <c r="H5" s="330" t="s">
        <v>210</v>
      </c>
      <c r="I5" s="288" t="s">
        <v>152</v>
      </c>
      <c r="J5" s="294" t="s">
        <v>3104</v>
      </c>
      <c r="K5" s="295"/>
      <c r="L5" s="296"/>
      <c r="M5" s="288" t="s">
        <v>211</v>
      </c>
      <c r="N5" s="297" t="s">
        <v>3096</v>
      </c>
      <c r="O5" s="299" t="s">
        <v>3100</v>
      </c>
      <c r="P5" s="288" t="s">
        <v>3074</v>
      </c>
    </row>
    <row r="6" spans="1:17" ht="45" customHeight="1" x14ac:dyDescent="0.25">
      <c r="A6" s="323"/>
      <c r="B6" s="302"/>
      <c r="C6" s="289"/>
      <c r="D6" s="289"/>
      <c r="E6" s="289"/>
      <c r="F6" s="289"/>
      <c r="G6" s="289"/>
      <c r="H6" s="331"/>
      <c r="I6" s="289"/>
      <c r="J6" s="15" t="s">
        <v>3078</v>
      </c>
      <c r="K6" s="15" t="s">
        <v>3079</v>
      </c>
      <c r="L6" s="15" t="s">
        <v>2427</v>
      </c>
      <c r="M6" s="289"/>
      <c r="N6" s="298"/>
      <c r="O6" s="300"/>
      <c r="P6" s="289"/>
      <c r="Q6" s="250">
        <f ca="1">SUM(J8+K8+L8)</f>
        <v>0</v>
      </c>
    </row>
    <row r="7" spans="1:17" s="8" customFormat="1" ht="17.25" customHeight="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8">
        <f>SUM(158+592+764)</f>
        <v>1514</v>
      </c>
    </row>
    <row r="8" spans="1:17" x14ac:dyDescent="0.25">
      <c r="A8" s="17"/>
      <c r="B8" s="278" t="s">
        <v>2113</v>
      </c>
      <c r="C8" s="279"/>
      <c r="D8" s="279"/>
      <c r="E8" s="279"/>
      <c r="F8" s="279"/>
      <c r="G8" s="279"/>
      <c r="H8" s="280"/>
      <c r="I8" s="19"/>
      <c r="J8" s="175">
        <f ca="1">SUM(J9+J80+J140)</f>
        <v>158000</v>
      </c>
      <c r="K8" s="175">
        <f ca="1">SUM(K9+K80+K140)</f>
        <v>592000</v>
      </c>
      <c r="L8" s="175">
        <f ca="1">SUM(L9+L80+L140)</f>
        <v>764000</v>
      </c>
      <c r="M8" s="19"/>
      <c r="N8" s="19"/>
      <c r="O8" s="19"/>
      <c r="P8" s="19"/>
    </row>
    <row r="9" spans="1:17" x14ac:dyDescent="0.25">
      <c r="A9" s="17"/>
      <c r="B9" s="275" t="s">
        <v>2114</v>
      </c>
      <c r="C9" s="276"/>
      <c r="D9" s="276"/>
      <c r="E9" s="276"/>
      <c r="F9" s="276"/>
      <c r="G9" s="276"/>
      <c r="H9" s="277"/>
      <c r="I9" s="21"/>
      <c r="J9" s="164">
        <f ca="1">SUM(J10+J15+J19+J36+J62)</f>
        <v>0</v>
      </c>
      <c r="K9" s="164">
        <f ca="1">SUM(K10+K15+K19+K36+K62)</f>
        <v>210000</v>
      </c>
      <c r="L9" s="164">
        <f ca="1">SUM(L10+L15+L19+L36+L62)</f>
        <v>520000</v>
      </c>
      <c r="M9" s="21"/>
      <c r="N9" s="21"/>
      <c r="O9" s="21"/>
      <c r="P9" s="21"/>
    </row>
    <row r="10" spans="1:17" x14ac:dyDescent="0.25">
      <c r="A10" s="85"/>
      <c r="B10" s="281" t="s">
        <v>2115</v>
      </c>
      <c r="C10" s="282"/>
      <c r="D10" s="282"/>
      <c r="E10" s="282"/>
      <c r="F10" s="282"/>
      <c r="G10" s="282"/>
      <c r="H10" s="283"/>
      <c r="I10" s="23"/>
      <c r="J10" s="29">
        <f>SUM(J11:J14)</f>
        <v>0</v>
      </c>
      <c r="K10" s="29">
        <f t="shared" ref="K10:L10" si="0">SUM(K11:K14)</f>
        <v>15000</v>
      </c>
      <c r="L10" s="29">
        <f t="shared" si="0"/>
        <v>30000</v>
      </c>
      <c r="M10" s="23"/>
      <c r="N10" s="23"/>
      <c r="O10" s="23"/>
      <c r="P10" s="23"/>
      <c r="Q10" s="250">
        <f ca="1">SUM(J8+K8+L8)</f>
        <v>0</v>
      </c>
    </row>
    <row r="11" spans="1:17" ht="64.5" customHeight="1" x14ac:dyDescent="0.25">
      <c r="A11" s="17">
        <v>1</v>
      </c>
      <c r="B11" s="18" t="s">
        <v>2116</v>
      </c>
      <c r="C11" s="18" t="s">
        <v>6</v>
      </c>
      <c r="D11" s="152" t="s">
        <v>2117</v>
      </c>
      <c r="E11" s="18" t="s">
        <v>22</v>
      </c>
      <c r="F11" s="18" t="s">
        <v>5</v>
      </c>
      <c r="G11" s="25" t="s">
        <v>2425</v>
      </c>
      <c r="H11" s="128">
        <v>600</v>
      </c>
      <c r="I11" s="160" t="s">
        <v>191</v>
      </c>
      <c r="J11" s="161">
        <v>0</v>
      </c>
      <c r="K11" s="26">
        <v>15000</v>
      </c>
      <c r="L11" s="161">
        <v>0</v>
      </c>
      <c r="M11" s="80" t="s">
        <v>2118</v>
      </c>
      <c r="N11" s="17" t="s">
        <v>2119</v>
      </c>
      <c r="O11" s="74" t="s">
        <v>223</v>
      </c>
      <c r="P11" s="36" t="s">
        <v>3076</v>
      </c>
    </row>
    <row r="12" spans="1:17" ht="72.75" customHeight="1" x14ac:dyDescent="0.25">
      <c r="A12" s="17">
        <v>2</v>
      </c>
      <c r="B12" s="18" t="s">
        <v>2120</v>
      </c>
      <c r="C12" s="18" t="s">
        <v>6</v>
      </c>
      <c r="D12" s="152" t="s">
        <v>2121</v>
      </c>
      <c r="E12" s="18" t="s">
        <v>433</v>
      </c>
      <c r="F12" s="18" t="s">
        <v>7</v>
      </c>
      <c r="G12" s="25" t="s">
        <v>2425</v>
      </c>
      <c r="H12" s="152">
        <v>100</v>
      </c>
      <c r="I12" s="160" t="s">
        <v>213</v>
      </c>
      <c r="J12" s="161">
        <v>0</v>
      </c>
      <c r="K12" s="161">
        <v>0</v>
      </c>
      <c r="L12" s="26">
        <v>10000</v>
      </c>
      <c r="M12" s="163">
        <v>0</v>
      </c>
      <c r="N12" s="17" t="s">
        <v>2122</v>
      </c>
      <c r="O12" s="28" t="s">
        <v>3099</v>
      </c>
      <c r="P12" s="36" t="s">
        <v>3076</v>
      </c>
    </row>
    <row r="13" spans="1:17" ht="72" customHeight="1" x14ac:dyDescent="0.25">
      <c r="A13" s="17">
        <v>3</v>
      </c>
      <c r="B13" s="18" t="s">
        <v>2123</v>
      </c>
      <c r="C13" s="18" t="s">
        <v>6</v>
      </c>
      <c r="D13" s="152" t="s">
        <v>2124</v>
      </c>
      <c r="E13" s="18" t="s">
        <v>433</v>
      </c>
      <c r="F13" s="18" t="s">
        <v>7</v>
      </c>
      <c r="G13" s="25" t="s">
        <v>2425</v>
      </c>
      <c r="H13" s="152">
        <v>150</v>
      </c>
      <c r="I13" s="160" t="s">
        <v>213</v>
      </c>
      <c r="J13" s="161">
        <v>0</v>
      </c>
      <c r="K13" s="161">
        <v>0</v>
      </c>
      <c r="L13" s="26">
        <v>10000</v>
      </c>
      <c r="M13" s="163">
        <v>0</v>
      </c>
      <c r="N13" s="17" t="s">
        <v>2122</v>
      </c>
      <c r="O13" s="28" t="s">
        <v>3099</v>
      </c>
      <c r="P13" s="36" t="s">
        <v>3076</v>
      </c>
    </row>
    <row r="14" spans="1:17" ht="66.75" customHeight="1" x14ac:dyDescent="0.25">
      <c r="A14" s="17">
        <v>4</v>
      </c>
      <c r="B14" s="18" t="s">
        <v>2125</v>
      </c>
      <c r="C14" s="18" t="s">
        <v>6</v>
      </c>
      <c r="D14" s="152" t="s">
        <v>2126</v>
      </c>
      <c r="E14" s="18" t="s">
        <v>433</v>
      </c>
      <c r="F14" s="18" t="s">
        <v>7</v>
      </c>
      <c r="G14" s="25" t="s">
        <v>2425</v>
      </c>
      <c r="H14" s="152">
        <v>150</v>
      </c>
      <c r="I14" s="160" t="s">
        <v>213</v>
      </c>
      <c r="J14" s="161">
        <v>0</v>
      </c>
      <c r="K14" s="161">
        <v>0</v>
      </c>
      <c r="L14" s="26">
        <v>10000</v>
      </c>
      <c r="M14" s="163">
        <v>0</v>
      </c>
      <c r="N14" s="17" t="s">
        <v>2122</v>
      </c>
      <c r="O14" s="28" t="s">
        <v>3099</v>
      </c>
      <c r="P14" s="36" t="s">
        <v>3076</v>
      </c>
    </row>
    <row r="15" spans="1:17" x14ac:dyDescent="0.25">
      <c r="A15" s="85"/>
      <c r="B15" s="281" t="s">
        <v>2127</v>
      </c>
      <c r="C15" s="282"/>
      <c r="D15" s="282"/>
      <c r="E15" s="282"/>
      <c r="F15" s="282"/>
      <c r="G15" s="282"/>
      <c r="H15" s="283"/>
      <c r="I15" s="23"/>
      <c r="J15" s="159">
        <f>SUM(J16:J18)</f>
        <v>0</v>
      </c>
      <c r="K15" s="159">
        <f t="shared" ref="K15:L15" si="1">SUM(K16:K18)</f>
        <v>45000</v>
      </c>
      <c r="L15" s="159">
        <f t="shared" si="1"/>
        <v>0</v>
      </c>
      <c r="M15" s="23"/>
      <c r="N15" s="23"/>
      <c r="O15" s="23"/>
      <c r="P15" s="23"/>
    </row>
    <row r="16" spans="1:17" ht="54" customHeight="1" x14ac:dyDescent="0.25">
      <c r="A16" s="17">
        <v>1</v>
      </c>
      <c r="B16" s="18" t="s">
        <v>2128</v>
      </c>
      <c r="C16" s="18" t="s">
        <v>6</v>
      </c>
      <c r="D16" s="152" t="s">
        <v>2129</v>
      </c>
      <c r="E16" s="18" t="s">
        <v>22</v>
      </c>
      <c r="F16" s="18" t="s">
        <v>5</v>
      </c>
      <c r="G16" s="25" t="s">
        <v>2425</v>
      </c>
      <c r="H16" s="160">
        <v>85</v>
      </c>
      <c r="I16" s="160" t="s">
        <v>214</v>
      </c>
      <c r="J16" s="161">
        <v>0</v>
      </c>
      <c r="K16" s="26">
        <v>15000</v>
      </c>
      <c r="L16" s="161">
        <v>0</v>
      </c>
      <c r="M16" s="163">
        <v>0</v>
      </c>
      <c r="N16" s="17" t="s">
        <v>2130</v>
      </c>
      <c r="O16" s="99" t="s">
        <v>223</v>
      </c>
      <c r="P16" s="36" t="s">
        <v>3076</v>
      </c>
    </row>
    <row r="17" spans="1:16" ht="48" customHeight="1" x14ac:dyDescent="0.25">
      <c r="A17" s="17">
        <v>2</v>
      </c>
      <c r="B17" s="18" t="s">
        <v>2131</v>
      </c>
      <c r="C17" s="18" t="s">
        <v>6</v>
      </c>
      <c r="D17" s="152" t="s">
        <v>2132</v>
      </c>
      <c r="E17" s="18" t="s">
        <v>34</v>
      </c>
      <c r="F17" s="18" t="s">
        <v>5</v>
      </c>
      <c r="G17" s="25" t="s">
        <v>2425</v>
      </c>
      <c r="H17" s="160">
        <v>12</v>
      </c>
      <c r="I17" s="160" t="s">
        <v>212</v>
      </c>
      <c r="J17" s="161">
        <v>0</v>
      </c>
      <c r="K17" s="26">
        <v>15000</v>
      </c>
      <c r="L17" s="161">
        <v>0</v>
      </c>
      <c r="M17" s="163">
        <v>0</v>
      </c>
      <c r="N17" s="17" t="s">
        <v>2130</v>
      </c>
      <c r="O17" s="99" t="s">
        <v>223</v>
      </c>
      <c r="P17" s="36" t="s">
        <v>3076</v>
      </c>
    </row>
    <row r="18" spans="1:16" ht="43.5" customHeight="1" x14ac:dyDescent="0.25">
      <c r="A18" s="17">
        <v>3</v>
      </c>
      <c r="B18" s="18" t="s">
        <v>2133</v>
      </c>
      <c r="C18" s="18" t="s">
        <v>6</v>
      </c>
      <c r="D18" s="152" t="s">
        <v>2134</v>
      </c>
      <c r="E18" s="18" t="s">
        <v>26</v>
      </c>
      <c r="F18" s="18" t="s">
        <v>5</v>
      </c>
      <c r="G18" s="25" t="s">
        <v>2425</v>
      </c>
      <c r="H18" s="160">
        <v>10</v>
      </c>
      <c r="I18" s="160" t="s">
        <v>212</v>
      </c>
      <c r="J18" s="161">
        <v>0</v>
      </c>
      <c r="K18" s="26">
        <v>15000</v>
      </c>
      <c r="L18" s="161">
        <v>0</v>
      </c>
      <c r="M18" s="163">
        <v>0</v>
      </c>
      <c r="N18" s="17" t="s">
        <v>2130</v>
      </c>
      <c r="O18" s="99" t="s">
        <v>223</v>
      </c>
      <c r="P18" s="36" t="s">
        <v>3076</v>
      </c>
    </row>
    <row r="19" spans="1:16" ht="17.25" customHeight="1" x14ac:dyDescent="0.25">
      <c r="A19" s="85"/>
      <c r="B19" s="281" t="s">
        <v>2135</v>
      </c>
      <c r="C19" s="282"/>
      <c r="D19" s="282"/>
      <c r="E19" s="282"/>
      <c r="F19" s="282"/>
      <c r="G19" s="282"/>
      <c r="H19" s="283"/>
      <c r="I19" s="23"/>
      <c r="J19" s="159">
        <f>SUM(J20:J35)</f>
        <v>0</v>
      </c>
      <c r="K19" s="159">
        <f t="shared" ref="K19:L19" si="2">SUM(K20:K35)</f>
        <v>45000</v>
      </c>
      <c r="L19" s="159">
        <f t="shared" si="2"/>
        <v>130000</v>
      </c>
      <c r="M19" s="23"/>
      <c r="N19" s="23"/>
      <c r="O19" s="23"/>
      <c r="P19" s="23"/>
    </row>
    <row r="20" spans="1:16" ht="47.25" customHeight="1" x14ac:dyDescent="0.25">
      <c r="A20" s="17">
        <v>1</v>
      </c>
      <c r="B20" s="18" t="s">
        <v>2136</v>
      </c>
      <c r="C20" s="18" t="s">
        <v>6</v>
      </c>
      <c r="D20" s="152" t="s">
        <v>2137</v>
      </c>
      <c r="E20" s="18" t="s">
        <v>16</v>
      </c>
      <c r="F20" s="18" t="s">
        <v>5</v>
      </c>
      <c r="G20" s="25" t="s">
        <v>2425</v>
      </c>
      <c r="H20" s="152">
        <v>200</v>
      </c>
      <c r="I20" s="160" t="s">
        <v>212</v>
      </c>
      <c r="J20" s="161">
        <v>0</v>
      </c>
      <c r="K20" s="161">
        <v>0</v>
      </c>
      <c r="L20" s="26">
        <v>10000</v>
      </c>
      <c r="M20" s="163">
        <v>0.3</v>
      </c>
      <c r="N20" s="17" t="s">
        <v>155</v>
      </c>
      <c r="O20" s="28" t="s">
        <v>3099</v>
      </c>
      <c r="P20" s="36" t="s">
        <v>3076</v>
      </c>
    </row>
    <row r="21" spans="1:16" ht="54.75" customHeight="1" x14ac:dyDescent="0.25">
      <c r="A21" s="17">
        <v>2</v>
      </c>
      <c r="B21" s="18" t="s">
        <v>2138</v>
      </c>
      <c r="C21" s="18" t="s">
        <v>6</v>
      </c>
      <c r="D21" s="152" t="s">
        <v>2139</v>
      </c>
      <c r="E21" s="18" t="s">
        <v>362</v>
      </c>
      <c r="F21" s="18" t="s">
        <v>5</v>
      </c>
      <c r="G21" s="25" t="s">
        <v>2425</v>
      </c>
      <c r="H21" s="152">
        <v>50</v>
      </c>
      <c r="I21" s="160" t="s">
        <v>212</v>
      </c>
      <c r="J21" s="161">
        <v>0</v>
      </c>
      <c r="K21" s="161">
        <v>0</v>
      </c>
      <c r="L21" s="26">
        <v>10000</v>
      </c>
      <c r="M21" s="163">
        <v>0.2</v>
      </c>
      <c r="N21" s="17" t="s">
        <v>154</v>
      </c>
      <c r="O21" s="28" t="s">
        <v>3099</v>
      </c>
      <c r="P21" s="36" t="s">
        <v>3076</v>
      </c>
    </row>
    <row r="22" spans="1:16" ht="60.75" customHeight="1" x14ac:dyDescent="0.25">
      <c r="A22" s="17">
        <v>3</v>
      </c>
      <c r="B22" s="18" t="s">
        <v>2140</v>
      </c>
      <c r="C22" s="18" t="s">
        <v>6</v>
      </c>
      <c r="D22" s="152" t="s">
        <v>2141</v>
      </c>
      <c r="E22" s="18" t="s">
        <v>26</v>
      </c>
      <c r="F22" s="18" t="s">
        <v>5</v>
      </c>
      <c r="G22" s="25" t="s">
        <v>2425</v>
      </c>
      <c r="H22" s="152">
        <v>15</v>
      </c>
      <c r="I22" s="160" t="s">
        <v>212</v>
      </c>
      <c r="J22" s="161">
        <v>0</v>
      </c>
      <c r="K22" s="26">
        <v>15000</v>
      </c>
      <c r="L22" s="161">
        <v>0</v>
      </c>
      <c r="M22" s="163">
        <v>0.25</v>
      </c>
      <c r="N22" s="17" t="s">
        <v>154</v>
      </c>
      <c r="O22" s="99" t="s">
        <v>223</v>
      </c>
      <c r="P22" s="36" t="s">
        <v>3076</v>
      </c>
    </row>
    <row r="23" spans="1:16" ht="56.25" customHeight="1" x14ac:dyDescent="0.25">
      <c r="A23" s="17">
        <v>4</v>
      </c>
      <c r="B23" s="18" t="s">
        <v>2142</v>
      </c>
      <c r="C23" s="18" t="s">
        <v>6</v>
      </c>
      <c r="D23" s="152" t="s">
        <v>2143</v>
      </c>
      <c r="E23" s="18" t="s">
        <v>22</v>
      </c>
      <c r="F23" s="18" t="s">
        <v>5</v>
      </c>
      <c r="G23" s="25" t="s">
        <v>2425</v>
      </c>
      <c r="H23" s="152">
        <v>150</v>
      </c>
      <c r="I23" s="162" t="s">
        <v>213</v>
      </c>
      <c r="J23" s="161">
        <v>0</v>
      </c>
      <c r="K23" s="161">
        <v>0</v>
      </c>
      <c r="L23" s="26">
        <v>10000</v>
      </c>
      <c r="M23" s="163">
        <v>0.3</v>
      </c>
      <c r="N23" s="17" t="s">
        <v>154</v>
      </c>
      <c r="O23" s="28" t="s">
        <v>3099</v>
      </c>
      <c r="P23" s="36" t="s">
        <v>3076</v>
      </c>
    </row>
    <row r="24" spans="1:16" ht="57.75" customHeight="1" x14ac:dyDescent="0.25">
      <c r="A24" s="17">
        <v>5</v>
      </c>
      <c r="B24" s="18" t="s">
        <v>2144</v>
      </c>
      <c r="C24" s="18" t="s">
        <v>6</v>
      </c>
      <c r="D24" s="152" t="s">
        <v>2145</v>
      </c>
      <c r="E24" s="18" t="s">
        <v>30</v>
      </c>
      <c r="F24" s="18" t="s">
        <v>5</v>
      </c>
      <c r="G24" s="25" t="s">
        <v>2425</v>
      </c>
      <c r="H24" s="152">
        <v>150</v>
      </c>
      <c r="I24" s="160" t="s">
        <v>212</v>
      </c>
      <c r="J24" s="161">
        <v>0</v>
      </c>
      <c r="K24" s="161">
        <v>0</v>
      </c>
      <c r="L24" s="26">
        <v>10000</v>
      </c>
      <c r="M24" s="163">
        <v>0.25</v>
      </c>
      <c r="N24" s="17" t="s">
        <v>154</v>
      </c>
      <c r="O24" s="28" t="s">
        <v>3099</v>
      </c>
      <c r="P24" s="36" t="s">
        <v>3076</v>
      </c>
    </row>
    <row r="25" spans="1:16" ht="60" customHeight="1" x14ac:dyDescent="0.25">
      <c r="A25" s="17">
        <v>6</v>
      </c>
      <c r="B25" s="18" t="s">
        <v>2146</v>
      </c>
      <c r="C25" s="18" t="s">
        <v>6</v>
      </c>
      <c r="D25" s="152" t="s">
        <v>2147</v>
      </c>
      <c r="E25" s="18" t="s">
        <v>8</v>
      </c>
      <c r="F25" s="18" t="s">
        <v>5</v>
      </c>
      <c r="G25" s="25" t="s">
        <v>2425</v>
      </c>
      <c r="H25" s="152">
        <v>1000</v>
      </c>
      <c r="I25" s="160" t="s">
        <v>212</v>
      </c>
      <c r="J25" s="161">
        <v>0</v>
      </c>
      <c r="K25" s="161">
        <v>0</v>
      </c>
      <c r="L25" s="26">
        <v>10000</v>
      </c>
      <c r="M25" s="163">
        <v>0.4</v>
      </c>
      <c r="N25" s="17" t="s">
        <v>154</v>
      </c>
      <c r="O25" s="28" t="s">
        <v>3099</v>
      </c>
      <c r="P25" s="36" t="s">
        <v>3076</v>
      </c>
    </row>
    <row r="26" spans="1:16" ht="52.5" customHeight="1" x14ac:dyDescent="0.25">
      <c r="A26" s="17">
        <v>7</v>
      </c>
      <c r="B26" s="18" t="s">
        <v>2148</v>
      </c>
      <c r="C26" s="18" t="s">
        <v>6</v>
      </c>
      <c r="D26" s="152" t="s">
        <v>2149</v>
      </c>
      <c r="E26" s="18" t="s">
        <v>2150</v>
      </c>
      <c r="F26" s="18" t="s">
        <v>5</v>
      </c>
      <c r="G26" s="25" t="s">
        <v>2425</v>
      </c>
      <c r="H26" s="152">
        <v>100</v>
      </c>
      <c r="I26" s="160" t="s">
        <v>212</v>
      </c>
      <c r="J26" s="161">
        <v>0</v>
      </c>
      <c r="K26" s="26">
        <v>15000</v>
      </c>
      <c r="L26" s="161">
        <v>0</v>
      </c>
      <c r="M26" s="163">
        <v>0</v>
      </c>
      <c r="N26" s="17" t="s">
        <v>154</v>
      </c>
      <c r="O26" s="99" t="s">
        <v>223</v>
      </c>
      <c r="P26" s="36" t="s">
        <v>3076</v>
      </c>
    </row>
    <row r="27" spans="1:16" ht="52.5" customHeight="1" x14ac:dyDescent="0.25">
      <c r="A27" s="17">
        <v>8</v>
      </c>
      <c r="B27" s="18" t="s">
        <v>2151</v>
      </c>
      <c r="C27" s="18" t="s">
        <v>6</v>
      </c>
      <c r="D27" s="152" t="s">
        <v>2152</v>
      </c>
      <c r="E27" s="18" t="s">
        <v>13</v>
      </c>
      <c r="F27" s="18" t="s">
        <v>5</v>
      </c>
      <c r="G27" s="25" t="s">
        <v>2425</v>
      </c>
      <c r="H27" s="152">
        <v>200</v>
      </c>
      <c r="I27" s="160" t="s">
        <v>212</v>
      </c>
      <c r="J27" s="161">
        <v>0</v>
      </c>
      <c r="K27" s="161">
        <v>0</v>
      </c>
      <c r="L27" s="26">
        <v>10000</v>
      </c>
      <c r="M27" s="163">
        <v>0.3</v>
      </c>
      <c r="N27" s="17" t="s">
        <v>154</v>
      </c>
      <c r="O27" s="28" t="s">
        <v>3099</v>
      </c>
      <c r="P27" s="36" t="s">
        <v>3076</v>
      </c>
    </row>
    <row r="28" spans="1:16" ht="54" customHeight="1" x14ac:dyDescent="0.25">
      <c r="A28" s="17">
        <v>9</v>
      </c>
      <c r="B28" s="18" t="s">
        <v>2153</v>
      </c>
      <c r="C28" s="18" t="s">
        <v>6</v>
      </c>
      <c r="D28" s="152" t="s">
        <v>2154</v>
      </c>
      <c r="E28" s="18" t="s">
        <v>433</v>
      </c>
      <c r="F28" s="18" t="s">
        <v>5</v>
      </c>
      <c r="G28" s="25" t="s">
        <v>2425</v>
      </c>
      <c r="H28" s="152">
        <v>20</v>
      </c>
      <c r="I28" s="160" t="s">
        <v>213</v>
      </c>
      <c r="J28" s="161">
        <v>0</v>
      </c>
      <c r="K28" s="161">
        <v>0</v>
      </c>
      <c r="L28" s="26">
        <v>10000</v>
      </c>
      <c r="M28" s="163">
        <v>0.2</v>
      </c>
      <c r="N28" s="17" t="s">
        <v>154</v>
      </c>
      <c r="O28" s="28" t="s">
        <v>3099</v>
      </c>
      <c r="P28" s="36" t="s">
        <v>3076</v>
      </c>
    </row>
    <row r="29" spans="1:16" ht="57" customHeight="1" x14ac:dyDescent="0.25">
      <c r="A29" s="17">
        <v>10</v>
      </c>
      <c r="B29" s="18" t="s">
        <v>2155</v>
      </c>
      <c r="C29" s="18" t="s">
        <v>6</v>
      </c>
      <c r="D29" s="152" t="s">
        <v>2156</v>
      </c>
      <c r="E29" s="18" t="s">
        <v>29</v>
      </c>
      <c r="F29" s="18" t="s">
        <v>5</v>
      </c>
      <c r="G29" s="25" t="s">
        <v>2425</v>
      </c>
      <c r="H29" s="152">
        <v>20</v>
      </c>
      <c r="I29" s="160" t="s">
        <v>212</v>
      </c>
      <c r="J29" s="161">
        <v>0</v>
      </c>
      <c r="K29" s="161">
        <v>0</v>
      </c>
      <c r="L29" s="26">
        <v>10000</v>
      </c>
      <c r="M29" s="163">
        <v>0.25</v>
      </c>
      <c r="N29" s="17" t="s">
        <v>154</v>
      </c>
      <c r="O29" s="28" t="s">
        <v>3099</v>
      </c>
      <c r="P29" s="36" t="s">
        <v>3076</v>
      </c>
    </row>
    <row r="30" spans="1:16" ht="57.75" customHeight="1" x14ac:dyDescent="0.25">
      <c r="A30" s="17">
        <v>11</v>
      </c>
      <c r="B30" s="18" t="s">
        <v>2157</v>
      </c>
      <c r="C30" s="18" t="s">
        <v>6</v>
      </c>
      <c r="D30" s="152" t="s">
        <v>2158</v>
      </c>
      <c r="E30" s="18" t="s">
        <v>8</v>
      </c>
      <c r="F30" s="18" t="s">
        <v>5</v>
      </c>
      <c r="G30" s="25" t="s">
        <v>2425</v>
      </c>
      <c r="H30" s="152">
        <v>150</v>
      </c>
      <c r="I30" s="160" t="s">
        <v>212</v>
      </c>
      <c r="J30" s="161">
        <v>0</v>
      </c>
      <c r="K30" s="161">
        <v>0</v>
      </c>
      <c r="L30" s="26">
        <v>10000</v>
      </c>
      <c r="M30" s="163">
        <v>0.35</v>
      </c>
      <c r="N30" s="17" t="s">
        <v>154</v>
      </c>
      <c r="O30" s="28" t="s">
        <v>3099</v>
      </c>
      <c r="P30" s="36" t="s">
        <v>3076</v>
      </c>
    </row>
    <row r="31" spans="1:16" ht="56.25" customHeight="1" x14ac:dyDescent="0.25">
      <c r="A31" s="17">
        <v>12</v>
      </c>
      <c r="B31" s="18" t="s">
        <v>2159</v>
      </c>
      <c r="C31" s="18" t="s">
        <v>6</v>
      </c>
      <c r="D31" s="152" t="s">
        <v>2160</v>
      </c>
      <c r="E31" s="18" t="s">
        <v>1186</v>
      </c>
      <c r="F31" s="18" t="s">
        <v>5</v>
      </c>
      <c r="G31" s="25" t="s">
        <v>2425</v>
      </c>
      <c r="H31" s="152">
        <v>30</v>
      </c>
      <c r="I31" s="160" t="s">
        <v>212</v>
      </c>
      <c r="J31" s="161">
        <v>0</v>
      </c>
      <c r="K31" s="26">
        <v>15000</v>
      </c>
      <c r="L31" s="161">
        <v>0</v>
      </c>
      <c r="M31" s="163">
        <v>0.35</v>
      </c>
      <c r="N31" s="17" t="s">
        <v>154</v>
      </c>
      <c r="O31" s="99" t="s">
        <v>223</v>
      </c>
      <c r="P31" s="36" t="s">
        <v>3076</v>
      </c>
    </row>
    <row r="32" spans="1:16" ht="59.25" customHeight="1" x14ac:dyDescent="0.25">
      <c r="A32" s="17">
        <v>13</v>
      </c>
      <c r="B32" s="18" t="s">
        <v>2161</v>
      </c>
      <c r="C32" s="18" t="s">
        <v>6</v>
      </c>
      <c r="D32" s="167" t="s">
        <v>2162</v>
      </c>
      <c r="E32" s="18" t="s">
        <v>26</v>
      </c>
      <c r="F32" s="18" t="s">
        <v>5</v>
      </c>
      <c r="G32" s="25" t="s">
        <v>2425</v>
      </c>
      <c r="H32" s="152">
        <v>20</v>
      </c>
      <c r="I32" s="162" t="s">
        <v>213</v>
      </c>
      <c r="J32" s="161">
        <v>0</v>
      </c>
      <c r="K32" s="161">
        <v>0</v>
      </c>
      <c r="L32" s="26">
        <v>10000</v>
      </c>
      <c r="M32" s="163">
        <v>0</v>
      </c>
      <c r="N32" s="17" t="s">
        <v>154</v>
      </c>
      <c r="O32" s="28" t="s">
        <v>3099</v>
      </c>
      <c r="P32" s="36" t="s">
        <v>3076</v>
      </c>
    </row>
    <row r="33" spans="1:16" ht="63" customHeight="1" x14ac:dyDescent="0.25">
      <c r="A33" s="17">
        <v>14</v>
      </c>
      <c r="B33" s="18" t="s">
        <v>2163</v>
      </c>
      <c r="C33" s="18" t="s">
        <v>6</v>
      </c>
      <c r="D33" s="152" t="s">
        <v>2164</v>
      </c>
      <c r="E33" s="18" t="s">
        <v>561</v>
      </c>
      <c r="F33" s="18" t="s">
        <v>5</v>
      </c>
      <c r="G33" s="25" t="s">
        <v>2425</v>
      </c>
      <c r="H33" s="152">
        <v>100</v>
      </c>
      <c r="I33" s="160" t="s">
        <v>212</v>
      </c>
      <c r="J33" s="161">
        <v>0</v>
      </c>
      <c r="K33" s="161">
        <v>0</v>
      </c>
      <c r="L33" s="26">
        <v>10000</v>
      </c>
      <c r="M33" s="163">
        <v>0.25</v>
      </c>
      <c r="N33" s="17" t="s">
        <v>154</v>
      </c>
      <c r="O33" s="28" t="s">
        <v>3099</v>
      </c>
      <c r="P33" s="36" t="s">
        <v>3076</v>
      </c>
    </row>
    <row r="34" spans="1:16" ht="70.5" customHeight="1" x14ac:dyDescent="0.25">
      <c r="A34" s="17">
        <v>15</v>
      </c>
      <c r="B34" s="18" t="s">
        <v>2165</v>
      </c>
      <c r="C34" s="18" t="s">
        <v>6</v>
      </c>
      <c r="D34" s="152" t="s">
        <v>2166</v>
      </c>
      <c r="E34" s="18" t="s">
        <v>14</v>
      </c>
      <c r="F34" s="18" t="s">
        <v>5</v>
      </c>
      <c r="G34" s="25" t="s">
        <v>2425</v>
      </c>
      <c r="H34" s="152">
        <v>130</v>
      </c>
      <c r="I34" s="160" t="s">
        <v>212</v>
      </c>
      <c r="J34" s="161">
        <v>0</v>
      </c>
      <c r="K34" s="161">
        <v>0</v>
      </c>
      <c r="L34" s="26">
        <v>10000</v>
      </c>
      <c r="M34" s="163">
        <v>0.35</v>
      </c>
      <c r="N34" s="17" t="s">
        <v>155</v>
      </c>
      <c r="O34" s="28" t="s">
        <v>3099</v>
      </c>
      <c r="P34" s="36" t="s">
        <v>3076</v>
      </c>
    </row>
    <row r="35" spans="1:16" ht="54.75" customHeight="1" x14ac:dyDescent="0.25">
      <c r="A35" s="17">
        <v>16</v>
      </c>
      <c r="B35" s="18" t="s">
        <v>2167</v>
      </c>
      <c r="C35" s="18" t="s">
        <v>6</v>
      </c>
      <c r="D35" s="152" t="s">
        <v>2168</v>
      </c>
      <c r="E35" s="18" t="s">
        <v>13</v>
      </c>
      <c r="F35" s="18" t="s">
        <v>5</v>
      </c>
      <c r="G35" s="25" t="s">
        <v>2425</v>
      </c>
      <c r="H35" s="160">
        <v>3000</v>
      </c>
      <c r="I35" s="160" t="s">
        <v>191</v>
      </c>
      <c r="J35" s="161">
        <v>0</v>
      </c>
      <c r="K35" s="161">
        <v>0</v>
      </c>
      <c r="L35" s="26">
        <v>10000</v>
      </c>
      <c r="M35" s="163">
        <v>0.3</v>
      </c>
      <c r="N35" s="17" t="s">
        <v>154</v>
      </c>
      <c r="O35" s="28" t="s">
        <v>3099</v>
      </c>
      <c r="P35" s="36" t="s">
        <v>3076</v>
      </c>
    </row>
    <row r="36" spans="1:16" ht="17.25" customHeight="1" x14ac:dyDescent="0.25">
      <c r="A36" s="85"/>
      <c r="B36" s="281" t="s">
        <v>2169</v>
      </c>
      <c r="C36" s="282"/>
      <c r="D36" s="282"/>
      <c r="E36" s="282"/>
      <c r="F36" s="282"/>
      <c r="G36" s="282"/>
      <c r="H36" s="283"/>
      <c r="I36" s="23"/>
      <c r="J36" s="159">
        <f>SUM(J37:J61)</f>
        <v>4000</v>
      </c>
      <c r="K36" s="159">
        <f t="shared" ref="K36:L36" si="3">SUM(K37:K61)</f>
        <v>0</v>
      </c>
      <c r="L36" s="159">
        <f t="shared" si="3"/>
        <v>210000</v>
      </c>
      <c r="M36" s="23"/>
      <c r="N36" s="23"/>
      <c r="O36" s="23"/>
      <c r="P36" s="23"/>
    </row>
    <row r="37" spans="1:16" ht="44.25" customHeight="1" x14ac:dyDescent="0.25">
      <c r="A37" s="85">
        <v>1</v>
      </c>
      <c r="B37" s="18" t="s">
        <v>2170</v>
      </c>
      <c r="C37" s="18" t="s">
        <v>6</v>
      </c>
      <c r="D37" s="25" t="s">
        <v>2171</v>
      </c>
      <c r="E37" s="18" t="s">
        <v>532</v>
      </c>
      <c r="F37" s="18" t="s">
        <v>5</v>
      </c>
      <c r="G37" s="25" t="s">
        <v>2425</v>
      </c>
      <c r="H37" s="160">
        <v>480</v>
      </c>
      <c r="I37" s="160" t="s">
        <v>212</v>
      </c>
      <c r="J37" s="161">
        <v>0</v>
      </c>
      <c r="K37" s="161">
        <v>0</v>
      </c>
      <c r="L37" s="26">
        <v>10000</v>
      </c>
      <c r="M37" s="163">
        <v>0.2</v>
      </c>
      <c r="N37" s="17" t="s">
        <v>2172</v>
      </c>
      <c r="O37" s="28" t="s">
        <v>3099</v>
      </c>
      <c r="P37" s="36" t="s">
        <v>3076</v>
      </c>
    </row>
    <row r="38" spans="1:16" ht="37.5" customHeight="1" x14ac:dyDescent="0.25">
      <c r="A38" s="85">
        <v>2</v>
      </c>
      <c r="B38" s="18" t="s">
        <v>2173</v>
      </c>
      <c r="C38" s="18" t="s">
        <v>6</v>
      </c>
      <c r="D38" s="25" t="s">
        <v>2174</v>
      </c>
      <c r="E38" s="18" t="s">
        <v>532</v>
      </c>
      <c r="F38" s="18" t="s">
        <v>5</v>
      </c>
      <c r="G38" s="25" t="s">
        <v>2425</v>
      </c>
      <c r="H38" s="160">
        <v>12000</v>
      </c>
      <c r="I38" s="160" t="s">
        <v>212</v>
      </c>
      <c r="J38" s="161">
        <v>0</v>
      </c>
      <c r="K38" s="161">
        <v>0</v>
      </c>
      <c r="L38" s="26">
        <v>10000</v>
      </c>
      <c r="M38" s="163">
        <v>0.2</v>
      </c>
      <c r="N38" s="17" t="s">
        <v>2172</v>
      </c>
      <c r="O38" s="28" t="s">
        <v>3099</v>
      </c>
      <c r="P38" s="36" t="s">
        <v>3076</v>
      </c>
    </row>
    <row r="39" spans="1:16" ht="37.5" customHeight="1" x14ac:dyDescent="0.25">
      <c r="A39" s="85">
        <v>3</v>
      </c>
      <c r="B39" s="18" t="s">
        <v>2175</v>
      </c>
      <c r="C39" s="18" t="s">
        <v>6</v>
      </c>
      <c r="D39" s="168" t="s">
        <v>2176</v>
      </c>
      <c r="E39" s="18" t="s">
        <v>22</v>
      </c>
      <c r="F39" s="18" t="s">
        <v>5</v>
      </c>
      <c r="G39" s="25" t="s">
        <v>2425</v>
      </c>
      <c r="H39" s="160">
        <v>600</v>
      </c>
      <c r="I39" s="160" t="s">
        <v>212</v>
      </c>
      <c r="J39" s="161">
        <v>0</v>
      </c>
      <c r="K39" s="161">
        <v>0</v>
      </c>
      <c r="L39" s="26">
        <v>10000</v>
      </c>
      <c r="M39" s="163">
        <v>0.2</v>
      </c>
      <c r="N39" s="17" t="s">
        <v>2172</v>
      </c>
      <c r="O39" s="28" t="s">
        <v>3099</v>
      </c>
      <c r="P39" s="36" t="s">
        <v>3076</v>
      </c>
    </row>
    <row r="40" spans="1:16" ht="37.5" customHeight="1" x14ac:dyDescent="0.25">
      <c r="A40" s="85">
        <v>4</v>
      </c>
      <c r="B40" s="18" t="s">
        <v>2177</v>
      </c>
      <c r="C40" s="18" t="s">
        <v>6</v>
      </c>
      <c r="D40" s="25" t="s">
        <v>2178</v>
      </c>
      <c r="E40" s="18" t="s">
        <v>22</v>
      </c>
      <c r="F40" s="18" t="s">
        <v>5</v>
      </c>
      <c r="G40" s="25" t="s">
        <v>2425</v>
      </c>
      <c r="H40" s="160">
        <v>600</v>
      </c>
      <c r="I40" s="160" t="s">
        <v>212</v>
      </c>
      <c r="J40" s="161">
        <v>0</v>
      </c>
      <c r="K40" s="161">
        <v>0</v>
      </c>
      <c r="L40" s="26">
        <v>10000</v>
      </c>
      <c r="M40" s="163">
        <v>0.2</v>
      </c>
      <c r="N40" s="17" t="s">
        <v>2172</v>
      </c>
      <c r="O40" s="28" t="s">
        <v>3099</v>
      </c>
      <c r="P40" s="36" t="s">
        <v>3076</v>
      </c>
    </row>
    <row r="41" spans="1:16" ht="37.5" customHeight="1" x14ac:dyDescent="0.25">
      <c r="A41" s="85">
        <v>5</v>
      </c>
      <c r="B41" s="18" t="s">
        <v>2179</v>
      </c>
      <c r="C41" s="18" t="s">
        <v>6</v>
      </c>
      <c r="D41" s="25" t="s">
        <v>2180</v>
      </c>
      <c r="E41" s="18" t="s">
        <v>22</v>
      </c>
      <c r="F41" s="268" t="s">
        <v>9</v>
      </c>
      <c r="G41" s="25" t="s">
        <v>2425</v>
      </c>
      <c r="H41" s="160">
        <v>400</v>
      </c>
      <c r="I41" s="162" t="s">
        <v>213</v>
      </c>
      <c r="J41" s="161">
        <v>1000</v>
      </c>
      <c r="K41" s="161">
        <v>0</v>
      </c>
      <c r="L41" s="26">
        <v>0</v>
      </c>
      <c r="M41" s="163">
        <v>0</v>
      </c>
      <c r="N41" s="17" t="s">
        <v>2172</v>
      </c>
      <c r="O41" s="28" t="s">
        <v>3099</v>
      </c>
      <c r="P41" s="36" t="s">
        <v>3076</v>
      </c>
    </row>
    <row r="42" spans="1:16" ht="37.5" customHeight="1" x14ac:dyDescent="0.25">
      <c r="A42" s="85">
        <v>6</v>
      </c>
      <c r="B42" s="18" t="s">
        <v>2181</v>
      </c>
      <c r="C42" s="18" t="s">
        <v>6</v>
      </c>
      <c r="D42" s="25" t="s">
        <v>2182</v>
      </c>
      <c r="E42" s="18" t="s">
        <v>22</v>
      </c>
      <c r="F42" s="18" t="s">
        <v>5</v>
      </c>
      <c r="G42" s="25" t="s">
        <v>2425</v>
      </c>
      <c r="H42" s="160">
        <v>400</v>
      </c>
      <c r="I42" s="160" t="s">
        <v>212</v>
      </c>
      <c r="J42" s="161">
        <v>0</v>
      </c>
      <c r="K42" s="161">
        <v>0</v>
      </c>
      <c r="L42" s="26">
        <v>10000</v>
      </c>
      <c r="M42" s="163">
        <v>0.2</v>
      </c>
      <c r="N42" s="17" t="s">
        <v>2172</v>
      </c>
      <c r="O42" s="28" t="s">
        <v>3099</v>
      </c>
      <c r="P42" s="36" t="s">
        <v>3076</v>
      </c>
    </row>
    <row r="43" spans="1:16" ht="37.5" customHeight="1" x14ac:dyDescent="0.25">
      <c r="A43" s="85">
        <v>7</v>
      </c>
      <c r="B43" s="18" t="s">
        <v>2183</v>
      </c>
      <c r="C43" s="18" t="s">
        <v>6</v>
      </c>
      <c r="D43" s="25" t="s">
        <v>2184</v>
      </c>
      <c r="E43" s="18" t="s">
        <v>22</v>
      </c>
      <c r="F43" s="268" t="s">
        <v>9</v>
      </c>
      <c r="G43" s="25" t="s">
        <v>2425</v>
      </c>
      <c r="H43" s="160">
        <v>300</v>
      </c>
      <c r="I43" s="160" t="s">
        <v>212</v>
      </c>
      <c r="J43" s="161">
        <v>1000</v>
      </c>
      <c r="K43" s="161">
        <v>0</v>
      </c>
      <c r="L43" s="26">
        <v>0</v>
      </c>
      <c r="M43" s="163">
        <v>0</v>
      </c>
      <c r="N43" s="17" t="s">
        <v>2172</v>
      </c>
      <c r="O43" s="28" t="s">
        <v>3099</v>
      </c>
      <c r="P43" s="36" t="s">
        <v>3076</v>
      </c>
    </row>
    <row r="44" spans="1:16" ht="37.5" customHeight="1" x14ac:dyDescent="0.25">
      <c r="A44" s="85">
        <v>8</v>
      </c>
      <c r="B44" s="18" t="s">
        <v>2185</v>
      </c>
      <c r="C44" s="18" t="s">
        <v>6</v>
      </c>
      <c r="D44" s="25" t="s">
        <v>2186</v>
      </c>
      <c r="E44" s="18" t="s">
        <v>22</v>
      </c>
      <c r="F44" s="268" t="s">
        <v>9</v>
      </c>
      <c r="G44" s="25" t="s">
        <v>2425</v>
      </c>
      <c r="H44" s="160">
        <v>150</v>
      </c>
      <c r="I44" s="162" t="s">
        <v>213</v>
      </c>
      <c r="J44" s="161">
        <v>1000</v>
      </c>
      <c r="K44" s="161">
        <v>0</v>
      </c>
      <c r="L44" s="26">
        <v>0</v>
      </c>
      <c r="M44" s="163">
        <v>0</v>
      </c>
      <c r="N44" s="17" t="s">
        <v>2172</v>
      </c>
      <c r="O44" s="28" t="s">
        <v>3099</v>
      </c>
      <c r="P44" s="36" t="s">
        <v>3076</v>
      </c>
    </row>
    <row r="45" spans="1:16" ht="37.5" customHeight="1" x14ac:dyDescent="0.25">
      <c r="A45" s="85">
        <v>9</v>
      </c>
      <c r="B45" s="18" t="s">
        <v>2187</v>
      </c>
      <c r="C45" s="18" t="s">
        <v>6</v>
      </c>
      <c r="D45" s="25" t="s">
        <v>2188</v>
      </c>
      <c r="E45" s="18" t="s">
        <v>22</v>
      </c>
      <c r="F45" s="18" t="s">
        <v>5</v>
      </c>
      <c r="G45" s="25" t="s">
        <v>2425</v>
      </c>
      <c r="H45" s="160">
        <v>100</v>
      </c>
      <c r="I45" s="160" t="s">
        <v>212</v>
      </c>
      <c r="J45" s="161">
        <v>0</v>
      </c>
      <c r="K45" s="161">
        <v>0</v>
      </c>
      <c r="L45" s="26">
        <v>10000</v>
      </c>
      <c r="M45" s="163">
        <v>0.2</v>
      </c>
      <c r="N45" s="17" t="s">
        <v>2172</v>
      </c>
      <c r="O45" s="28" t="s">
        <v>3099</v>
      </c>
      <c r="P45" s="36" t="s">
        <v>3076</v>
      </c>
    </row>
    <row r="46" spans="1:16" ht="37.5" customHeight="1" x14ac:dyDescent="0.25">
      <c r="A46" s="85">
        <v>10</v>
      </c>
      <c r="B46" s="18" t="s">
        <v>2189</v>
      </c>
      <c r="C46" s="18" t="s">
        <v>6</v>
      </c>
      <c r="D46" s="25" t="s">
        <v>2190</v>
      </c>
      <c r="E46" s="18" t="s">
        <v>22</v>
      </c>
      <c r="F46" s="18" t="s">
        <v>5</v>
      </c>
      <c r="G46" s="25" t="s">
        <v>2425</v>
      </c>
      <c r="H46" s="160">
        <v>150</v>
      </c>
      <c r="I46" s="162" t="s">
        <v>213</v>
      </c>
      <c r="J46" s="161">
        <v>0</v>
      </c>
      <c r="K46" s="161">
        <v>0</v>
      </c>
      <c r="L46" s="26">
        <v>10000</v>
      </c>
      <c r="M46" s="163">
        <v>0.2</v>
      </c>
      <c r="N46" s="17" t="s">
        <v>2172</v>
      </c>
      <c r="O46" s="28" t="s">
        <v>3099</v>
      </c>
      <c r="P46" s="36" t="s">
        <v>3076</v>
      </c>
    </row>
    <row r="47" spans="1:16" ht="37.5" customHeight="1" x14ac:dyDescent="0.25">
      <c r="A47" s="85">
        <v>11</v>
      </c>
      <c r="B47" s="18" t="s">
        <v>2191</v>
      </c>
      <c r="C47" s="18" t="s">
        <v>6</v>
      </c>
      <c r="D47" s="25" t="s">
        <v>2192</v>
      </c>
      <c r="E47" s="18" t="s">
        <v>22</v>
      </c>
      <c r="F47" s="18" t="s">
        <v>5</v>
      </c>
      <c r="G47" s="25" t="s">
        <v>2425</v>
      </c>
      <c r="H47" s="160">
        <v>300</v>
      </c>
      <c r="I47" s="160" t="s">
        <v>212</v>
      </c>
      <c r="J47" s="161">
        <v>0</v>
      </c>
      <c r="K47" s="161">
        <v>0</v>
      </c>
      <c r="L47" s="26">
        <v>10000</v>
      </c>
      <c r="M47" s="163">
        <v>0.2</v>
      </c>
      <c r="N47" s="17" t="s">
        <v>2172</v>
      </c>
      <c r="O47" s="28" t="s">
        <v>3099</v>
      </c>
      <c r="P47" s="36" t="s">
        <v>3076</v>
      </c>
    </row>
    <row r="48" spans="1:16" ht="37.5" customHeight="1" x14ac:dyDescent="0.25">
      <c r="A48" s="85">
        <v>12</v>
      </c>
      <c r="B48" s="18" t="s">
        <v>2193</v>
      </c>
      <c r="C48" s="18" t="s">
        <v>6</v>
      </c>
      <c r="D48" s="25" t="s">
        <v>2194</v>
      </c>
      <c r="E48" s="18" t="s">
        <v>22</v>
      </c>
      <c r="F48" s="18" t="s">
        <v>5</v>
      </c>
      <c r="G48" s="25" t="s">
        <v>2425</v>
      </c>
      <c r="H48" s="160">
        <v>800</v>
      </c>
      <c r="I48" s="160" t="s">
        <v>212</v>
      </c>
      <c r="J48" s="161">
        <v>0</v>
      </c>
      <c r="K48" s="161">
        <v>0</v>
      </c>
      <c r="L48" s="26">
        <v>10000</v>
      </c>
      <c r="M48" s="163">
        <v>0.2</v>
      </c>
      <c r="N48" s="17" t="s">
        <v>2172</v>
      </c>
      <c r="O48" s="28" t="s">
        <v>3099</v>
      </c>
      <c r="P48" s="36" t="s">
        <v>3076</v>
      </c>
    </row>
    <row r="49" spans="1:16" ht="37.5" customHeight="1" x14ac:dyDescent="0.25">
      <c r="A49" s="85">
        <v>13</v>
      </c>
      <c r="B49" s="18" t="s">
        <v>2195</v>
      </c>
      <c r="C49" s="18" t="s">
        <v>6</v>
      </c>
      <c r="D49" s="25" t="s">
        <v>2196</v>
      </c>
      <c r="E49" s="18" t="s">
        <v>22</v>
      </c>
      <c r="F49" s="268" t="s">
        <v>9</v>
      </c>
      <c r="G49" s="25" t="s">
        <v>2425</v>
      </c>
      <c r="H49" s="160">
        <v>150</v>
      </c>
      <c r="I49" s="162" t="s">
        <v>213</v>
      </c>
      <c r="J49" s="161">
        <v>1000</v>
      </c>
      <c r="K49" s="161">
        <v>0</v>
      </c>
      <c r="L49" s="26">
        <v>0</v>
      </c>
      <c r="M49" s="163">
        <v>0</v>
      </c>
      <c r="N49" s="17" t="s">
        <v>2172</v>
      </c>
      <c r="O49" s="28" t="s">
        <v>3099</v>
      </c>
      <c r="P49" s="36" t="s">
        <v>3076</v>
      </c>
    </row>
    <row r="50" spans="1:16" ht="41.25" customHeight="1" x14ac:dyDescent="0.25">
      <c r="A50" s="85">
        <v>14</v>
      </c>
      <c r="B50" s="18" t="s">
        <v>2197</v>
      </c>
      <c r="C50" s="18" t="s">
        <v>6</v>
      </c>
      <c r="D50" s="25" t="s">
        <v>2198</v>
      </c>
      <c r="E50" s="18" t="s">
        <v>22</v>
      </c>
      <c r="F50" s="18" t="s">
        <v>5</v>
      </c>
      <c r="G50" s="25" t="s">
        <v>2425</v>
      </c>
      <c r="H50" s="160">
        <v>900</v>
      </c>
      <c r="I50" s="160" t="s">
        <v>212</v>
      </c>
      <c r="J50" s="161">
        <v>0</v>
      </c>
      <c r="K50" s="161">
        <v>0</v>
      </c>
      <c r="L50" s="26">
        <v>10000</v>
      </c>
      <c r="M50" s="163">
        <v>0.2</v>
      </c>
      <c r="N50" s="17" t="s">
        <v>2172</v>
      </c>
      <c r="O50" s="28" t="s">
        <v>3099</v>
      </c>
      <c r="P50" s="36" t="s">
        <v>3076</v>
      </c>
    </row>
    <row r="51" spans="1:16" ht="37.5" customHeight="1" x14ac:dyDescent="0.25">
      <c r="A51" s="85">
        <v>15</v>
      </c>
      <c r="B51" s="18" t="s">
        <v>2199</v>
      </c>
      <c r="C51" s="18" t="s">
        <v>6</v>
      </c>
      <c r="D51" s="25" t="s">
        <v>2200</v>
      </c>
      <c r="E51" s="18" t="s">
        <v>22</v>
      </c>
      <c r="F51" s="18" t="s">
        <v>5</v>
      </c>
      <c r="G51" s="25" t="s">
        <v>2425</v>
      </c>
      <c r="H51" s="160">
        <v>300</v>
      </c>
      <c r="I51" s="160" t="s">
        <v>212</v>
      </c>
      <c r="J51" s="161">
        <v>0</v>
      </c>
      <c r="K51" s="161">
        <v>0</v>
      </c>
      <c r="L51" s="26">
        <v>10000</v>
      </c>
      <c r="M51" s="163">
        <v>0.2</v>
      </c>
      <c r="N51" s="17" t="s">
        <v>2172</v>
      </c>
      <c r="O51" s="28" t="s">
        <v>3099</v>
      </c>
      <c r="P51" s="36" t="s">
        <v>3076</v>
      </c>
    </row>
    <row r="52" spans="1:16" ht="37.5" customHeight="1" x14ac:dyDescent="0.25">
      <c r="A52" s="85">
        <v>16</v>
      </c>
      <c r="B52" s="18" t="s">
        <v>2201</v>
      </c>
      <c r="C52" s="18" t="s">
        <v>6</v>
      </c>
      <c r="D52" s="25" t="s">
        <v>2202</v>
      </c>
      <c r="E52" s="18" t="s">
        <v>22</v>
      </c>
      <c r="F52" s="18" t="s">
        <v>5</v>
      </c>
      <c r="G52" s="25" t="s">
        <v>2425</v>
      </c>
      <c r="H52" s="160">
        <v>200</v>
      </c>
      <c r="I52" s="162" t="s">
        <v>213</v>
      </c>
      <c r="J52" s="161">
        <v>0</v>
      </c>
      <c r="K52" s="161">
        <v>0</v>
      </c>
      <c r="L52" s="26">
        <v>10000</v>
      </c>
      <c r="M52" s="163">
        <v>0.2</v>
      </c>
      <c r="N52" s="17" t="s">
        <v>2172</v>
      </c>
      <c r="O52" s="28" t="s">
        <v>3099</v>
      </c>
      <c r="P52" s="36" t="s">
        <v>3076</v>
      </c>
    </row>
    <row r="53" spans="1:16" ht="37.5" customHeight="1" x14ac:dyDescent="0.25">
      <c r="A53" s="85">
        <v>17</v>
      </c>
      <c r="B53" s="18" t="s">
        <v>2203</v>
      </c>
      <c r="C53" s="18" t="s">
        <v>6</v>
      </c>
      <c r="D53" s="25" t="s">
        <v>2204</v>
      </c>
      <c r="E53" s="18" t="s">
        <v>22</v>
      </c>
      <c r="F53" s="18" t="s">
        <v>5</v>
      </c>
      <c r="G53" s="25" t="s">
        <v>2425</v>
      </c>
      <c r="H53" s="160">
        <v>500</v>
      </c>
      <c r="I53" s="160" t="s">
        <v>212</v>
      </c>
      <c r="J53" s="161">
        <v>0</v>
      </c>
      <c r="K53" s="161">
        <v>0</v>
      </c>
      <c r="L53" s="26">
        <v>10000</v>
      </c>
      <c r="M53" s="163">
        <v>0.2</v>
      </c>
      <c r="N53" s="17" t="s">
        <v>2172</v>
      </c>
      <c r="O53" s="28" t="s">
        <v>3099</v>
      </c>
      <c r="P53" s="36" t="s">
        <v>3076</v>
      </c>
    </row>
    <row r="54" spans="1:16" ht="37.5" customHeight="1" x14ac:dyDescent="0.25">
      <c r="A54" s="85">
        <v>18</v>
      </c>
      <c r="B54" s="18" t="s">
        <v>2205</v>
      </c>
      <c r="C54" s="18" t="s">
        <v>6</v>
      </c>
      <c r="D54" s="25" t="s">
        <v>2206</v>
      </c>
      <c r="E54" s="18" t="s">
        <v>22</v>
      </c>
      <c r="F54" s="18" t="s">
        <v>5</v>
      </c>
      <c r="G54" s="25" t="s">
        <v>2425</v>
      </c>
      <c r="H54" s="160">
        <v>900</v>
      </c>
      <c r="I54" s="160" t="s">
        <v>212</v>
      </c>
      <c r="J54" s="161">
        <v>0</v>
      </c>
      <c r="K54" s="161">
        <v>0</v>
      </c>
      <c r="L54" s="26">
        <v>10000</v>
      </c>
      <c r="M54" s="163">
        <v>0.2</v>
      </c>
      <c r="N54" s="17" t="s">
        <v>2172</v>
      </c>
      <c r="O54" s="28" t="s">
        <v>3099</v>
      </c>
      <c r="P54" s="36" t="s">
        <v>3076</v>
      </c>
    </row>
    <row r="55" spans="1:16" ht="37.5" customHeight="1" x14ac:dyDescent="0.25">
      <c r="A55" s="85">
        <v>19</v>
      </c>
      <c r="B55" s="18" t="s">
        <v>2207</v>
      </c>
      <c r="C55" s="18" t="s">
        <v>6</v>
      </c>
      <c r="D55" s="25" t="s">
        <v>2208</v>
      </c>
      <c r="E55" s="18" t="s">
        <v>22</v>
      </c>
      <c r="F55" s="18" t="s">
        <v>5</v>
      </c>
      <c r="G55" s="25" t="s">
        <v>2425</v>
      </c>
      <c r="H55" s="160">
        <v>400</v>
      </c>
      <c r="I55" s="160" t="s">
        <v>212</v>
      </c>
      <c r="J55" s="161">
        <v>0</v>
      </c>
      <c r="K55" s="161">
        <v>0</v>
      </c>
      <c r="L55" s="26">
        <v>10000</v>
      </c>
      <c r="M55" s="163">
        <v>0.2</v>
      </c>
      <c r="N55" s="17" t="s">
        <v>2172</v>
      </c>
      <c r="O55" s="28" t="s">
        <v>3099</v>
      </c>
      <c r="P55" s="36" t="s">
        <v>3076</v>
      </c>
    </row>
    <row r="56" spans="1:16" ht="37.5" customHeight="1" x14ac:dyDescent="0.25">
      <c r="A56" s="85">
        <v>20</v>
      </c>
      <c r="B56" s="18" t="s">
        <v>2209</v>
      </c>
      <c r="C56" s="18" t="s">
        <v>6</v>
      </c>
      <c r="D56" s="25" t="s">
        <v>2210</v>
      </c>
      <c r="E56" s="18" t="s">
        <v>22</v>
      </c>
      <c r="F56" s="18" t="s">
        <v>7</v>
      </c>
      <c r="G56" s="25" t="s">
        <v>2425</v>
      </c>
      <c r="H56" s="160">
        <v>300</v>
      </c>
      <c r="I56" s="160" t="s">
        <v>212</v>
      </c>
      <c r="J56" s="161">
        <v>0</v>
      </c>
      <c r="K56" s="161">
        <v>0</v>
      </c>
      <c r="L56" s="26">
        <v>10000</v>
      </c>
      <c r="M56" s="163">
        <v>0.2</v>
      </c>
      <c r="N56" s="17" t="s">
        <v>2172</v>
      </c>
      <c r="O56" s="28" t="s">
        <v>3099</v>
      </c>
      <c r="P56" s="36" t="s">
        <v>3076</v>
      </c>
    </row>
    <row r="57" spans="1:16" ht="42" customHeight="1" x14ac:dyDescent="0.25">
      <c r="A57" s="85">
        <v>21</v>
      </c>
      <c r="B57" s="18" t="s">
        <v>2211</v>
      </c>
      <c r="C57" s="18" t="s">
        <v>6</v>
      </c>
      <c r="D57" s="25" t="s">
        <v>2212</v>
      </c>
      <c r="E57" s="18" t="s">
        <v>22</v>
      </c>
      <c r="F57" s="18" t="s">
        <v>5</v>
      </c>
      <c r="G57" s="25" t="s">
        <v>2425</v>
      </c>
      <c r="H57" s="160">
        <v>300</v>
      </c>
      <c r="I57" s="160" t="s">
        <v>212</v>
      </c>
      <c r="J57" s="161">
        <v>0</v>
      </c>
      <c r="K57" s="161">
        <v>0</v>
      </c>
      <c r="L57" s="26">
        <v>10000</v>
      </c>
      <c r="M57" s="163">
        <v>0.2</v>
      </c>
      <c r="N57" s="17" t="s">
        <v>2172</v>
      </c>
      <c r="O57" s="28" t="s">
        <v>3099</v>
      </c>
      <c r="P57" s="36" t="s">
        <v>3076</v>
      </c>
    </row>
    <row r="58" spans="1:16" ht="37.5" customHeight="1" x14ac:dyDescent="0.25">
      <c r="A58" s="85">
        <v>22</v>
      </c>
      <c r="B58" s="18" t="s">
        <v>2213</v>
      </c>
      <c r="C58" s="18" t="s">
        <v>6</v>
      </c>
      <c r="D58" s="25" t="s">
        <v>2214</v>
      </c>
      <c r="E58" s="18" t="s">
        <v>22</v>
      </c>
      <c r="F58" s="18" t="s">
        <v>5</v>
      </c>
      <c r="G58" s="25" t="s">
        <v>2425</v>
      </c>
      <c r="H58" s="160">
        <v>150</v>
      </c>
      <c r="I58" s="160" t="s">
        <v>212</v>
      </c>
      <c r="J58" s="161">
        <v>0</v>
      </c>
      <c r="K58" s="161">
        <v>0</v>
      </c>
      <c r="L58" s="26">
        <v>10000</v>
      </c>
      <c r="M58" s="163">
        <v>0.2</v>
      </c>
      <c r="N58" s="17" t="s">
        <v>2172</v>
      </c>
      <c r="O58" s="28" t="s">
        <v>3099</v>
      </c>
      <c r="P58" s="36" t="s">
        <v>3076</v>
      </c>
    </row>
    <row r="59" spans="1:16" ht="37.5" customHeight="1" x14ac:dyDescent="0.25">
      <c r="A59" s="85">
        <v>23</v>
      </c>
      <c r="B59" s="18" t="s">
        <v>2215</v>
      </c>
      <c r="C59" s="18" t="s">
        <v>6</v>
      </c>
      <c r="D59" s="25" t="s">
        <v>2216</v>
      </c>
      <c r="E59" s="18" t="s">
        <v>22</v>
      </c>
      <c r="F59" s="18" t="s">
        <v>5</v>
      </c>
      <c r="G59" s="25" t="s">
        <v>2425</v>
      </c>
      <c r="H59" s="160">
        <v>150</v>
      </c>
      <c r="I59" s="160" t="s">
        <v>212</v>
      </c>
      <c r="J59" s="161">
        <v>0</v>
      </c>
      <c r="K59" s="161">
        <v>0</v>
      </c>
      <c r="L59" s="26">
        <v>10000</v>
      </c>
      <c r="M59" s="163">
        <v>0.2</v>
      </c>
      <c r="N59" s="17" t="s">
        <v>2172</v>
      </c>
      <c r="O59" s="28" t="s">
        <v>3099</v>
      </c>
      <c r="P59" s="36" t="s">
        <v>3076</v>
      </c>
    </row>
    <row r="60" spans="1:16" ht="37.5" customHeight="1" x14ac:dyDescent="0.25">
      <c r="A60" s="85">
        <v>24</v>
      </c>
      <c r="B60" s="18" t="s">
        <v>2217</v>
      </c>
      <c r="C60" s="18" t="s">
        <v>6</v>
      </c>
      <c r="D60" s="25" t="s">
        <v>2218</v>
      </c>
      <c r="E60" s="18" t="s">
        <v>22</v>
      </c>
      <c r="F60" s="18" t="s">
        <v>7</v>
      </c>
      <c r="G60" s="25" t="s">
        <v>2425</v>
      </c>
      <c r="H60" s="160">
        <v>700</v>
      </c>
      <c r="I60" s="160" t="s">
        <v>212</v>
      </c>
      <c r="J60" s="161">
        <v>0</v>
      </c>
      <c r="K60" s="161">
        <v>0</v>
      </c>
      <c r="L60" s="26">
        <v>10000</v>
      </c>
      <c r="M60" s="163">
        <v>0.2</v>
      </c>
      <c r="N60" s="17" t="s">
        <v>2172</v>
      </c>
      <c r="O60" s="28" t="s">
        <v>3099</v>
      </c>
      <c r="P60" s="36" t="s">
        <v>3076</v>
      </c>
    </row>
    <row r="61" spans="1:16" ht="43.5" customHeight="1" x14ac:dyDescent="0.25">
      <c r="A61" s="85">
        <v>25</v>
      </c>
      <c r="B61" s="18" t="s">
        <v>2219</v>
      </c>
      <c r="C61" s="18" t="s">
        <v>6</v>
      </c>
      <c r="D61" s="25" t="s">
        <v>2220</v>
      </c>
      <c r="E61" s="18" t="s">
        <v>22</v>
      </c>
      <c r="F61" s="18" t="s">
        <v>5</v>
      </c>
      <c r="G61" s="25" t="s">
        <v>2425</v>
      </c>
      <c r="H61" s="160">
        <v>400</v>
      </c>
      <c r="I61" s="160" t="s">
        <v>212</v>
      </c>
      <c r="J61" s="161">
        <v>0</v>
      </c>
      <c r="K61" s="161">
        <v>0</v>
      </c>
      <c r="L61" s="26">
        <v>10000</v>
      </c>
      <c r="M61" s="163">
        <v>0.2</v>
      </c>
      <c r="N61" s="17" t="s">
        <v>2172</v>
      </c>
      <c r="O61" s="28" t="s">
        <v>3099</v>
      </c>
      <c r="P61" s="36" t="s">
        <v>3076</v>
      </c>
    </row>
    <row r="62" spans="1:16" ht="17.25" customHeight="1" x14ac:dyDescent="0.25">
      <c r="A62" s="85"/>
      <c r="B62" s="281" t="s">
        <v>2221</v>
      </c>
      <c r="C62" s="282"/>
      <c r="D62" s="282"/>
      <c r="E62" s="282"/>
      <c r="F62" s="282"/>
      <c r="G62" s="282"/>
      <c r="H62" s="283"/>
      <c r="I62" s="23"/>
      <c r="J62" s="159">
        <f ca="1">SUM(J36:J79)</f>
        <v>0</v>
      </c>
      <c r="K62" s="159">
        <f ca="1">SUM(K36:K79)</f>
        <v>105000</v>
      </c>
      <c r="L62" s="159">
        <f ca="1">SUM(L36:L79)</f>
        <v>110000</v>
      </c>
      <c r="M62" s="23"/>
      <c r="N62" s="23"/>
      <c r="O62" s="23"/>
      <c r="P62" s="23"/>
    </row>
    <row r="63" spans="1:16" ht="40.5" customHeight="1" x14ac:dyDescent="0.25">
      <c r="A63" s="17">
        <v>1</v>
      </c>
      <c r="B63" s="18" t="s">
        <v>2222</v>
      </c>
      <c r="C63" s="18" t="s">
        <v>6</v>
      </c>
      <c r="D63" s="152" t="s">
        <v>2223</v>
      </c>
      <c r="E63" s="18" t="s">
        <v>19</v>
      </c>
      <c r="F63" s="268" t="s">
        <v>10</v>
      </c>
      <c r="G63" s="25" t="s">
        <v>2425</v>
      </c>
      <c r="H63" s="160">
        <v>30</v>
      </c>
      <c r="I63" s="162" t="s">
        <v>213</v>
      </c>
      <c r="J63" s="161">
        <v>1000</v>
      </c>
      <c r="K63" s="26">
        <v>0</v>
      </c>
      <c r="L63" s="161">
        <v>0</v>
      </c>
      <c r="M63" s="163">
        <v>0.35</v>
      </c>
      <c r="N63" s="17" t="s">
        <v>2224</v>
      </c>
      <c r="O63" s="99" t="s">
        <v>224</v>
      </c>
      <c r="P63" s="36" t="s">
        <v>3076</v>
      </c>
    </row>
    <row r="64" spans="1:16" ht="46.5" customHeight="1" x14ac:dyDescent="0.25">
      <c r="A64" s="17">
        <v>2</v>
      </c>
      <c r="B64" s="18" t="s">
        <v>2225</v>
      </c>
      <c r="C64" s="18" t="s">
        <v>6</v>
      </c>
      <c r="D64" s="152" t="s">
        <v>2226</v>
      </c>
      <c r="E64" s="18" t="s">
        <v>24</v>
      </c>
      <c r="F64" s="18" t="s">
        <v>7</v>
      </c>
      <c r="G64" s="25" t="s">
        <v>2425</v>
      </c>
      <c r="H64" s="160">
        <v>120</v>
      </c>
      <c r="I64" s="160" t="s">
        <v>212</v>
      </c>
      <c r="J64" s="161">
        <v>0</v>
      </c>
      <c r="K64" s="161">
        <v>0</v>
      </c>
      <c r="L64" s="88">
        <v>10000</v>
      </c>
      <c r="M64" s="163">
        <v>0.15</v>
      </c>
      <c r="N64" s="173" t="s">
        <v>154</v>
      </c>
      <c r="O64" s="28" t="s">
        <v>3099</v>
      </c>
      <c r="P64" s="36" t="s">
        <v>3076</v>
      </c>
    </row>
    <row r="65" spans="1:16" ht="51" customHeight="1" x14ac:dyDescent="0.25">
      <c r="A65" s="17">
        <v>3</v>
      </c>
      <c r="B65" s="18" t="s">
        <v>2227</v>
      </c>
      <c r="C65" s="18" t="s">
        <v>6</v>
      </c>
      <c r="D65" s="152" t="s">
        <v>2228</v>
      </c>
      <c r="E65" s="18" t="s">
        <v>21</v>
      </c>
      <c r="F65" s="18" t="s">
        <v>7</v>
      </c>
      <c r="G65" s="25" t="s">
        <v>2425</v>
      </c>
      <c r="H65" s="160">
        <v>140</v>
      </c>
      <c r="I65" s="160" t="s">
        <v>212</v>
      </c>
      <c r="J65" s="161">
        <v>0</v>
      </c>
      <c r="K65" s="161">
        <v>0</v>
      </c>
      <c r="L65" s="88">
        <v>10000</v>
      </c>
      <c r="M65" s="163">
        <v>0.35</v>
      </c>
      <c r="N65" s="173" t="s">
        <v>154</v>
      </c>
      <c r="O65" s="28" t="s">
        <v>3099</v>
      </c>
      <c r="P65" s="36" t="s">
        <v>3076</v>
      </c>
    </row>
    <row r="66" spans="1:16" ht="51" customHeight="1" x14ac:dyDescent="0.25">
      <c r="A66" s="17">
        <v>4</v>
      </c>
      <c r="B66" s="18" t="s">
        <v>2229</v>
      </c>
      <c r="C66" s="18" t="s">
        <v>6</v>
      </c>
      <c r="D66" s="152" t="s">
        <v>2230</v>
      </c>
      <c r="E66" s="18" t="s">
        <v>8</v>
      </c>
      <c r="F66" s="268" t="s">
        <v>10</v>
      </c>
      <c r="G66" s="25" t="s">
        <v>2425</v>
      </c>
      <c r="H66" s="160">
        <v>20</v>
      </c>
      <c r="I66" s="160" t="s">
        <v>212</v>
      </c>
      <c r="J66" s="161">
        <v>1000</v>
      </c>
      <c r="K66" s="26">
        <v>0</v>
      </c>
      <c r="L66" s="161">
        <v>0</v>
      </c>
      <c r="M66" s="163">
        <v>0.15</v>
      </c>
      <c r="N66" s="173" t="s">
        <v>154</v>
      </c>
      <c r="O66" s="99" t="s">
        <v>223</v>
      </c>
      <c r="P66" s="36" t="s">
        <v>3076</v>
      </c>
    </row>
    <row r="67" spans="1:16" ht="51" customHeight="1" x14ac:dyDescent="0.25">
      <c r="A67" s="17">
        <v>5</v>
      </c>
      <c r="B67" s="18" t="s">
        <v>2231</v>
      </c>
      <c r="C67" s="18" t="s">
        <v>6</v>
      </c>
      <c r="D67" s="152" t="s">
        <v>2232</v>
      </c>
      <c r="E67" s="18" t="s">
        <v>524</v>
      </c>
      <c r="F67" s="18" t="s">
        <v>5</v>
      </c>
      <c r="G67" s="25" t="s">
        <v>2425</v>
      </c>
      <c r="H67" s="160">
        <v>80</v>
      </c>
      <c r="I67" s="162" t="s">
        <v>213</v>
      </c>
      <c r="J67" s="161">
        <v>0</v>
      </c>
      <c r="K67" s="161">
        <v>0</v>
      </c>
      <c r="L67" s="88">
        <v>10000</v>
      </c>
      <c r="M67" s="163">
        <v>0.35</v>
      </c>
      <c r="N67" s="173" t="s">
        <v>154</v>
      </c>
      <c r="O67" s="28" t="s">
        <v>3099</v>
      </c>
      <c r="P67" s="36" t="s">
        <v>3076</v>
      </c>
    </row>
    <row r="68" spans="1:16" ht="51" customHeight="1" x14ac:dyDescent="0.25">
      <c r="A68" s="17">
        <v>6</v>
      </c>
      <c r="B68" s="18" t="s">
        <v>2233</v>
      </c>
      <c r="C68" s="18" t="s">
        <v>6</v>
      </c>
      <c r="D68" s="152" t="s">
        <v>2234</v>
      </c>
      <c r="E68" s="18" t="s">
        <v>29</v>
      </c>
      <c r="F68" s="268" t="s">
        <v>9</v>
      </c>
      <c r="G68" s="25" t="s">
        <v>2425</v>
      </c>
      <c r="H68" s="160">
        <v>60</v>
      </c>
      <c r="I68" s="160" t="s">
        <v>212</v>
      </c>
      <c r="J68" s="161">
        <v>1000</v>
      </c>
      <c r="K68" s="26">
        <v>0</v>
      </c>
      <c r="L68" s="161">
        <v>0</v>
      </c>
      <c r="M68" s="163">
        <v>0.35</v>
      </c>
      <c r="N68" s="173" t="s">
        <v>154</v>
      </c>
      <c r="O68" s="99" t="s">
        <v>223</v>
      </c>
      <c r="P68" s="36" t="s">
        <v>3076</v>
      </c>
    </row>
    <row r="69" spans="1:16" ht="51" customHeight="1" x14ac:dyDescent="0.25">
      <c r="A69" s="17">
        <v>7</v>
      </c>
      <c r="B69" s="18" t="s">
        <v>2235</v>
      </c>
      <c r="C69" s="18" t="s">
        <v>6</v>
      </c>
      <c r="D69" s="152" t="s">
        <v>2236</v>
      </c>
      <c r="E69" s="18" t="s">
        <v>25</v>
      </c>
      <c r="F69" s="268" t="s">
        <v>10</v>
      </c>
      <c r="G69" s="25" t="s">
        <v>2425</v>
      </c>
      <c r="H69" s="160">
        <v>40</v>
      </c>
      <c r="I69" s="160" t="s">
        <v>212</v>
      </c>
      <c r="J69" s="161">
        <v>1000</v>
      </c>
      <c r="K69" s="26">
        <v>0</v>
      </c>
      <c r="L69" s="161">
        <v>0</v>
      </c>
      <c r="M69" s="163">
        <v>0.15</v>
      </c>
      <c r="N69" s="173" t="s">
        <v>154</v>
      </c>
      <c r="O69" s="99" t="s">
        <v>224</v>
      </c>
      <c r="P69" s="36" t="s">
        <v>3076</v>
      </c>
    </row>
    <row r="70" spans="1:16" ht="51" customHeight="1" x14ac:dyDescent="0.25">
      <c r="A70" s="17">
        <v>8</v>
      </c>
      <c r="B70" s="18" t="s">
        <v>2237</v>
      </c>
      <c r="C70" s="18" t="s">
        <v>6</v>
      </c>
      <c r="D70" s="152" t="s">
        <v>2238</v>
      </c>
      <c r="E70" s="18" t="s">
        <v>19</v>
      </c>
      <c r="F70" s="18" t="s">
        <v>5</v>
      </c>
      <c r="G70" s="25" t="s">
        <v>2425</v>
      </c>
      <c r="H70" s="160">
        <v>60</v>
      </c>
      <c r="I70" s="160" t="s">
        <v>212</v>
      </c>
      <c r="J70" s="161">
        <v>0</v>
      </c>
      <c r="K70" s="161">
        <v>0</v>
      </c>
      <c r="L70" s="88">
        <v>10000</v>
      </c>
      <c r="M70" s="163">
        <v>0.25</v>
      </c>
      <c r="N70" s="173" t="s">
        <v>154</v>
      </c>
      <c r="O70" s="28" t="s">
        <v>3099</v>
      </c>
      <c r="P70" s="36" t="s">
        <v>3076</v>
      </c>
    </row>
    <row r="71" spans="1:16" ht="40.5" customHeight="1" x14ac:dyDescent="0.25">
      <c r="A71" s="17">
        <v>9</v>
      </c>
      <c r="B71" s="18" t="s">
        <v>2239</v>
      </c>
      <c r="C71" s="18" t="s">
        <v>6</v>
      </c>
      <c r="D71" s="152" t="s">
        <v>2240</v>
      </c>
      <c r="E71" s="18" t="s">
        <v>19</v>
      </c>
      <c r="F71" s="268" t="s">
        <v>9</v>
      </c>
      <c r="G71" s="25" t="s">
        <v>2425</v>
      </c>
      <c r="H71" s="160">
        <v>40</v>
      </c>
      <c r="I71" s="160" t="s">
        <v>212</v>
      </c>
      <c r="J71" s="161">
        <v>1000</v>
      </c>
      <c r="K71" s="26">
        <v>0</v>
      </c>
      <c r="L71" s="161">
        <v>0</v>
      </c>
      <c r="M71" s="163">
        <v>0.25</v>
      </c>
      <c r="N71" s="173" t="s">
        <v>154</v>
      </c>
      <c r="O71" s="99" t="s">
        <v>223</v>
      </c>
      <c r="P71" s="36" t="s">
        <v>3076</v>
      </c>
    </row>
    <row r="72" spans="1:16" ht="51" customHeight="1" x14ac:dyDescent="0.25">
      <c r="A72" s="17">
        <v>10</v>
      </c>
      <c r="B72" s="18" t="s">
        <v>2241</v>
      </c>
      <c r="C72" s="18" t="s">
        <v>6</v>
      </c>
      <c r="D72" s="152" t="s">
        <v>2242</v>
      </c>
      <c r="E72" s="18"/>
      <c r="F72" s="18" t="s">
        <v>5</v>
      </c>
      <c r="G72" s="25" t="s">
        <v>2425</v>
      </c>
      <c r="H72" s="160">
        <v>20</v>
      </c>
      <c r="I72" s="162" t="s">
        <v>213</v>
      </c>
      <c r="J72" s="161">
        <v>0</v>
      </c>
      <c r="K72" s="161">
        <v>0</v>
      </c>
      <c r="L72" s="88">
        <v>10000</v>
      </c>
      <c r="M72" s="163">
        <v>0.75</v>
      </c>
      <c r="N72" s="162" t="s">
        <v>2243</v>
      </c>
      <c r="O72" s="28" t="s">
        <v>3099</v>
      </c>
      <c r="P72" s="36" t="s">
        <v>3076</v>
      </c>
    </row>
    <row r="73" spans="1:16" ht="57.75" customHeight="1" x14ac:dyDescent="0.25">
      <c r="A73" s="17">
        <v>11</v>
      </c>
      <c r="B73" s="18" t="s">
        <v>2244</v>
      </c>
      <c r="C73" s="18" t="s">
        <v>6</v>
      </c>
      <c r="D73" s="152" t="s">
        <v>2245</v>
      </c>
      <c r="E73" s="18" t="s">
        <v>18</v>
      </c>
      <c r="F73" s="18" t="s">
        <v>5</v>
      </c>
      <c r="G73" s="25" t="s">
        <v>2425</v>
      </c>
      <c r="H73" s="160">
        <v>10</v>
      </c>
      <c r="I73" s="160" t="s">
        <v>212</v>
      </c>
      <c r="J73" s="161">
        <v>0</v>
      </c>
      <c r="K73" s="161">
        <v>0</v>
      </c>
      <c r="L73" s="88">
        <v>10000</v>
      </c>
      <c r="M73" s="163">
        <v>0.1</v>
      </c>
      <c r="N73" s="173" t="s">
        <v>154</v>
      </c>
      <c r="O73" s="28" t="s">
        <v>3099</v>
      </c>
      <c r="P73" s="36" t="s">
        <v>3076</v>
      </c>
    </row>
    <row r="74" spans="1:16" ht="57" customHeight="1" x14ac:dyDescent="0.25">
      <c r="A74" s="17">
        <v>12</v>
      </c>
      <c r="B74" s="18" t="s">
        <v>2246</v>
      </c>
      <c r="C74" s="18" t="s">
        <v>6</v>
      </c>
      <c r="D74" s="152" t="s">
        <v>2247</v>
      </c>
      <c r="E74" s="18" t="s">
        <v>29</v>
      </c>
      <c r="F74" s="18" t="s">
        <v>5</v>
      </c>
      <c r="G74" s="25" t="s">
        <v>2425</v>
      </c>
      <c r="H74" s="160">
        <v>8</v>
      </c>
      <c r="I74" s="17" t="s">
        <v>212</v>
      </c>
      <c r="J74" s="161">
        <v>0</v>
      </c>
      <c r="K74" s="161">
        <v>0</v>
      </c>
      <c r="L74" s="26">
        <v>10000</v>
      </c>
      <c r="M74" s="163">
        <v>0.15</v>
      </c>
      <c r="N74" s="173" t="s">
        <v>154</v>
      </c>
      <c r="O74" s="28" t="s">
        <v>3099</v>
      </c>
      <c r="P74" s="36" t="s">
        <v>3076</v>
      </c>
    </row>
    <row r="75" spans="1:16" ht="68.25" customHeight="1" x14ac:dyDescent="0.25">
      <c r="A75" s="17">
        <v>13</v>
      </c>
      <c r="B75" s="18" t="s">
        <v>2248</v>
      </c>
      <c r="C75" s="18" t="s">
        <v>6</v>
      </c>
      <c r="D75" s="152" t="s">
        <v>2249</v>
      </c>
      <c r="E75" s="18" t="s">
        <v>29</v>
      </c>
      <c r="F75" s="18" t="s">
        <v>10</v>
      </c>
      <c r="G75" s="25" t="s">
        <v>2425</v>
      </c>
      <c r="H75" s="152">
        <v>0</v>
      </c>
      <c r="I75" s="160" t="s">
        <v>191</v>
      </c>
      <c r="J75" s="161">
        <v>0</v>
      </c>
      <c r="K75" s="26">
        <v>15000</v>
      </c>
      <c r="L75" s="161">
        <v>0</v>
      </c>
      <c r="M75" s="163">
        <v>0.1</v>
      </c>
      <c r="N75" s="173" t="s">
        <v>154</v>
      </c>
      <c r="O75" s="99" t="s">
        <v>223</v>
      </c>
      <c r="P75" s="36" t="s">
        <v>3076</v>
      </c>
    </row>
    <row r="76" spans="1:16" ht="59.25" customHeight="1" x14ac:dyDescent="0.25">
      <c r="A76" s="17">
        <v>14</v>
      </c>
      <c r="B76" s="18" t="s">
        <v>2250</v>
      </c>
      <c r="C76" s="18" t="s">
        <v>6</v>
      </c>
      <c r="D76" s="152" t="s">
        <v>2251</v>
      </c>
      <c r="E76" s="18" t="s">
        <v>21</v>
      </c>
      <c r="F76" s="18" t="s">
        <v>5</v>
      </c>
      <c r="G76" s="25" t="s">
        <v>2425</v>
      </c>
      <c r="H76" s="160">
        <v>30</v>
      </c>
      <c r="I76" s="17" t="s">
        <v>212</v>
      </c>
      <c r="J76" s="161">
        <v>0</v>
      </c>
      <c r="K76" s="161">
        <v>0</v>
      </c>
      <c r="L76" s="26">
        <v>10000</v>
      </c>
      <c r="M76" s="163">
        <v>0.15</v>
      </c>
      <c r="N76" s="173" t="s">
        <v>154</v>
      </c>
      <c r="O76" s="28" t="s">
        <v>3099</v>
      </c>
      <c r="P76" s="36" t="s">
        <v>3076</v>
      </c>
    </row>
    <row r="77" spans="1:16" ht="55.5" customHeight="1" x14ac:dyDescent="0.25">
      <c r="A77" s="17">
        <v>15</v>
      </c>
      <c r="B77" s="18" t="s">
        <v>2252</v>
      </c>
      <c r="C77" s="18" t="s">
        <v>6</v>
      </c>
      <c r="D77" s="152" t="s">
        <v>2253</v>
      </c>
      <c r="E77" s="18" t="s">
        <v>21</v>
      </c>
      <c r="F77" s="268" t="s">
        <v>9</v>
      </c>
      <c r="G77" s="25" t="s">
        <v>2425</v>
      </c>
      <c r="H77" s="160">
        <v>15</v>
      </c>
      <c r="I77" s="152" t="s">
        <v>213</v>
      </c>
      <c r="J77" s="161">
        <v>1000</v>
      </c>
      <c r="K77" s="26">
        <v>0</v>
      </c>
      <c r="L77" s="161">
        <v>0</v>
      </c>
      <c r="M77" s="163">
        <v>0.1</v>
      </c>
      <c r="N77" s="173" t="s">
        <v>154</v>
      </c>
      <c r="O77" s="99" t="s">
        <v>223</v>
      </c>
      <c r="P77" s="36" t="s">
        <v>3076</v>
      </c>
    </row>
    <row r="78" spans="1:16" ht="58.5" customHeight="1" x14ac:dyDescent="0.25">
      <c r="A78" s="17">
        <v>16</v>
      </c>
      <c r="B78" s="18" t="s">
        <v>2254</v>
      </c>
      <c r="C78" s="18" t="s">
        <v>6</v>
      </c>
      <c r="D78" s="152" t="s">
        <v>2255</v>
      </c>
      <c r="E78" s="18" t="s">
        <v>21</v>
      </c>
      <c r="F78" s="18" t="s">
        <v>5</v>
      </c>
      <c r="G78" s="25" t="s">
        <v>2425</v>
      </c>
      <c r="H78" s="160">
        <v>15</v>
      </c>
      <c r="I78" s="17" t="s">
        <v>213</v>
      </c>
      <c r="J78" s="161">
        <v>0</v>
      </c>
      <c r="K78" s="161">
        <v>0</v>
      </c>
      <c r="L78" s="26">
        <v>10000</v>
      </c>
      <c r="M78" s="163">
        <v>0.2</v>
      </c>
      <c r="N78" s="173" t="s">
        <v>154</v>
      </c>
      <c r="O78" s="28" t="s">
        <v>3099</v>
      </c>
      <c r="P78" s="36" t="s">
        <v>3076</v>
      </c>
    </row>
    <row r="79" spans="1:16" ht="56.25" customHeight="1" x14ac:dyDescent="0.25">
      <c r="A79" s="17">
        <v>17</v>
      </c>
      <c r="B79" s="18" t="s">
        <v>2256</v>
      </c>
      <c r="C79" s="18" t="s">
        <v>6</v>
      </c>
      <c r="D79" s="152" t="s">
        <v>2257</v>
      </c>
      <c r="E79" s="18" t="s">
        <v>22</v>
      </c>
      <c r="F79" s="18" t="s">
        <v>5</v>
      </c>
      <c r="G79" s="25" t="s">
        <v>2425</v>
      </c>
      <c r="H79" s="160">
        <v>15</v>
      </c>
      <c r="I79" s="17" t="s">
        <v>212</v>
      </c>
      <c r="J79" s="161">
        <v>0</v>
      </c>
      <c r="K79" s="161">
        <v>0</v>
      </c>
      <c r="L79" s="26">
        <v>10000</v>
      </c>
      <c r="M79" s="163">
        <v>0.35</v>
      </c>
      <c r="N79" s="173" t="s">
        <v>154</v>
      </c>
      <c r="O79" s="28" t="s">
        <v>3099</v>
      </c>
      <c r="P79" s="36" t="s">
        <v>3076</v>
      </c>
    </row>
    <row r="80" spans="1:16" x14ac:dyDescent="0.25">
      <c r="A80" s="17"/>
      <c r="B80" s="275" t="s">
        <v>2258</v>
      </c>
      <c r="C80" s="276"/>
      <c r="D80" s="276"/>
      <c r="E80" s="276"/>
      <c r="F80" s="276"/>
      <c r="G80" s="276"/>
      <c r="H80" s="277"/>
      <c r="I80" s="21"/>
      <c r="J80" s="164">
        <f>SUM(J81+J84+J98+J115)</f>
        <v>49000</v>
      </c>
      <c r="K80" s="164">
        <f>SUM(K81+K84+K98+K115)</f>
        <v>180000</v>
      </c>
      <c r="L80" s="164">
        <f>SUM(L81+L84+L98+L115)</f>
        <v>254000</v>
      </c>
      <c r="M80" s="21"/>
      <c r="N80" s="21"/>
      <c r="O80" s="21"/>
      <c r="P80" s="21"/>
    </row>
    <row r="81" spans="1:16" ht="24.75" customHeight="1" x14ac:dyDescent="0.25">
      <c r="A81" s="17"/>
      <c r="B81" s="281" t="s">
        <v>2127</v>
      </c>
      <c r="C81" s="282"/>
      <c r="D81" s="282"/>
      <c r="E81" s="282"/>
      <c r="F81" s="282"/>
      <c r="G81" s="282"/>
      <c r="H81" s="283"/>
      <c r="I81" s="23"/>
      <c r="J81" s="29">
        <f>SUM(J82:J83)</f>
        <v>15000</v>
      </c>
      <c r="K81" s="29">
        <f t="shared" ref="K81:L81" si="4">SUM(K82:K83)</f>
        <v>15000</v>
      </c>
      <c r="L81" s="29">
        <f t="shared" si="4"/>
        <v>0</v>
      </c>
      <c r="M81" s="23"/>
      <c r="N81" s="23"/>
      <c r="O81" s="23"/>
      <c r="P81" s="23"/>
    </row>
    <row r="82" spans="1:16" ht="63.75" customHeight="1" x14ac:dyDescent="0.25">
      <c r="A82" s="85">
        <v>1</v>
      </c>
      <c r="B82" s="18" t="s">
        <v>2259</v>
      </c>
      <c r="C82" s="18" t="s">
        <v>6</v>
      </c>
      <c r="D82" s="152" t="s">
        <v>2260</v>
      </c>
      <c r="E82" s="18" t="s">
        <v>22</v>
      </c>
      <c r="F82" s="18" t="s">
        <v>5</v>
      </c>
      <c r="G82" s="25" t="s">
        <v>2425</v>
      </c>
      <c r="H82" s="160">
        <v>103</v>
      </c>
      <c r="I82" s="17" t="s">
        <v>212</v>
      </c>
      <c r="J82" s="26">
        <v>15000</v>
      </c>
      <c r="K82" s="161">
        <v>0</v>
      </c>
      <c r="L82" s="161">
        <v>0</v>
      </c>
      <c r="M82" s="163">
        <v>0.2</v>
      </c>
      <c r="N82" s="17" t="s">
        <v>2130</v>
      </c>
      <c r="O82" s="28" t="s">
        <v>227</v>
      </c>
      <c r="P82" s="36" t="s">
        <v>3076</v>
      </c>
    </row>
    <row r="83" spans="1:16" ht="54.75" customHeight="1" x14ac:dyDescent="0.25">
      <c r="A83" s="17">
        <v>2</v>
      </c>
      <c r="B83" s="18" t="s">
        <v>2261</v>
      </c>
      <c r="C83" s="18" t="s">
        <v>6</v>
      </c>
      <c r="D83" s="152" t="s">
        <v>2262</v>
      </c>
      <c r="E83" s="18" t="s">
        <v>20</v>
      </c>
      <c r="F83" s="18" t="s">
        <v>5</v>
      </c>
      <c r="G83" s="25" t="s">
        <v>2425</v>
      </c>
      <c r="H83" s="160">
        <v>10</v>
      </c>
      <c r="I83" s="17" t="s">
        <v>213</v>
      </c>
      <c r="J83" s="161">
        <v>0</v>
      </c>
      <c r="K83" s="26">
        <v>15000</v>
      </c>
      <c r="L83" s="161">
        <v>0</v>
      </c>
      <c r="M83" s="163">
        <v>0</v>
      </c>
      <c r="N83" s="17" t="s">
        <v>2130</v>
      </c>
      <c r="O83" s="99" t="s">
        <v>223</v>
      </c>
      <c r="P83" s="36" t="s">
        <v>3076</v>
      </c>
    </row>
    <row r="84" spans="1:16" ht="26.25" customHeight="1" x14ac:dyDescent="0.25">
      <c r="A84" s="17"/>
      <c r="B84" s="281" t="s">
        <v>2135</v>
      </c>
      <c r="C84" s="282"/>
      <c r="D84" s="282"/>
      <c r="E84" s="282"/>
      <c r="F84" s="282"/>
      <c r="G84" s="282"/>
      <c r="H84" s="283"/>
      <c r="I84" s="23"/>
      <c r="J84" s="29">
        <f>SUM(J85:J97)</f>
        <v>30000</v>
      </c>
      <c r="K84" s="29">
        <f t="shared" ref="K84:L84" si="5">SUM(K85:K97)</f>
        <v>60000</v>
      </c>
      <c r="L84" s="29">
        <f t="shared" si="5"/>
        <v>70000</v>
      </c>
      <c r="M84" s="23"/>
      <c r="N84" s="23"/>
      <c r="O84" s="23"/>
      <c r="P84" s="23"/>
    </row>
    <row r="85" spans="1:16" ht="51" customHeight="1" x14ac:dyDescent="0.25">
      <c r="A85" s="85">
        <v>1</v>
      </c>
      <c r="B85" s="18" t="s">
        <v>2263</v>
      </c>
      <c r="C85" s="18" t="s">
        <v>4</v>
      </c>
      <c r="D85" s="152" t="s">
        <v>2264</v>
      </c>
      <c r="E85" s="18" t="s">
        <v>8</v>
      </c>
      <c r="F85" s="18" t="s">
        <v>5</v>
      </c>
      <c r="G85" s="25" t="s">
        <v>2425</v>
      </c>
      <c r="H85" s="160" t="s">
        <v>2265</v>
      </c>
      <c r="I85" s="17" t="s">
        <v>212</v>
      </c>
      <c r="J85" s="26"/>
      <c r="K85" s="26">
        <v>15000</v>
      </c>
      <c r="L85" s="161">
        <v>0</v>
      </c>
      <c r="M85" s="163">
        <v>0.35</v>
      </c>
      <c r="N85" s="17" t="s">
        <v>154</v>
      </c>
      <c r="O85" s="99" t="s">
        <v>223</v>
      </c>
      <c r="P85" s="36" t="s">
        <v>3076</v>
      </c>
    </row>
    <row r="86" spans="1:16" ht="48.75" customHeight="1" x14ac:dyDescent="0.25">
      <c r="A86" s="17">
        <v>2</v>
      </c>
      <c r="B86" s="18" t="s">
        <v>2266</v>
      </c>
      <c r="C86" s="18" t="s">
        <v>4</v>
      </c>
      <c r="D86" s="152" t="s">
        <v>2267</v>
      </c>
      <c r="E86" s="18" t="s">
        <v>648</v>
      </c>
      <c r="F86" s="18" t="s">
        <v>5</v>
      </c>
      <c r="G86" s="25" t="s">
        <v>2425</v>
      </c>
      <c r="H86" s="160" t="s">
        <v>2268</v>
      </c>
      <c r="I86" s="17" t="s">
        <v>213</v>
      </c>
      <c r="J86" s="26">
        <v>15000</v>
      </c>
      <c r="K86" s="161">
        <v>0</v>
      </c>
      <c r="L86" s="161">
        <v>0</v>
      </c>
      <c r="M86" s="163">
        <v>0.35</v>
      </c>
      <c r="N86" s="17" t="s">
        <v>154</v>
      </c>
      <c r="O86" s="28" t="s">
        <v>225</v>
      </c>
      <c r="P86" s="36" t="s">
        <v>3076</v>
      </c>
    </row>
    <row r="87" spans="1:16" ht="45.75" customHeight="1" x14ac:dyDescent="0.25">
      <c r="A87" s="17">
        <v>3</v>
      </c>
      <c r="B87" s="18" t="s">
        <v>2269</v>
      </c>
      <c r="C87" s="18" t="s">
        <v>4</v>
      </c>
      <c r="D87" s="152" t="s">
        <v>2270</v>
      </c>
      <c r="E87" s="18" t="s">
        <v>618</v>
      </c>
      <c r="F87" s="18" t="s">
        <v>5</v>
      </c>
      <c r="G87" s="25" t="s">
        <v>2425</v>
      </c>
      <c r="H87" s="160" t="s">
        <v>2271</v>
      </c>
      <c r="I87" s="17" t="s">
        <v>212</v>
      </c>
      <c r="J87" s="161">
        <v>0</v>
      </c>
      <c r="K87" s="161">
        <v>0</v>
      </c>
      <c r="L87" s="26">
        <v>10000</v>
      </c>
      <c r="M87" s="163">
        <v>0.35</v>
      </c>
      <c r="N87" s="17" t="s">
        <v>154</v>
      </c>
      <c r="O87" s="28" t="s">
        <v>3099</v>
      </c>
      <c r="P87" s="36" t="s">
        <v>3076</v>
      </c>
    </row>
    <row r="88" spans="1:16" ht="54" customHeight="1" x14ac:dyDescent="0.25">
      <c r="A88" s="17">
        <v>4</v>
      </c>
      <c r="B88" s="18" t="s">
        <v>2272</v>
      </c>
      <c r="C88" s="18" t="s">
        <v>4</v>
      </c>
      <c r="D88" s="152" t="s">
        <v>2273</v>
      </c>
      <c r="E88" s="18" t="s">
        <v>433</v>
      </c>
      <c r="F88" s="18" t="s">
        <v>5</v>
      </c>
      <c r="G88" s="25" t="s">
        <v>2425</v>
      </c>
      <c r="H88" s="160" t="s">
        <v>2274</v>
      </c>
      <c r="I88" s="17" t="s">
        <v>212</v>
      </c>
      <c r="J88" s="161">
        <v>0</v>
      </c>
      <c r="K88" s="161">
        <v>0</v>
      </c>
      <c r="L88" s="26">
        <v>10000</v>
      </c>
      <c r="M88" s="163">
        <v>0.3</v>
      </c>
      <c r="N88" s="17" t="s">
        <v>154</v>
      </c>
      <c r="O88" s="28" t="s">
        <v>3099</v>
      </c>
      <c r="P88" s="36" t="s">
        <v>3076</v>
      </c>
    </row>
    <row r="89" spans="1:16" ht="56.25" customHeight="1" x14ac:dyDescent="0.25">
      <c r="A89" s="17">
        <v>5</v>
      </c>
      <c r="B89" s="18" t="s">
        <v>2275</v>
      </c>
      <c r="C89" s="18" t="s">
        <v>4</v>
      </c>
      <c r="D89" s="152" t="s">
        <v>2276</v>
      </c>
      <c r="E89" s="18" t="s">
        <v>15</v>
      </c>
      <c r="F89" s="18" t="s">
        <v>5</v>
      </c>
      <c r="G89" s="25" t="s">
        <v>2425</v>
      </c>
      <c r="H89" s="160" t="s">
        <v>2277</v>
      </c>
      <c r="I89" s="17" t="s">
        <v>212</v>
      </c>
      <c r="J89" s="161">
        <v>0</v>
      </c>
      <c r="K89" s="161">
        <v>0</v>
      </c>
      <c r="L89" s="26">
        <v>10000</v>
      </c>
      <c r="M89" s="163">
        <v>0.25</v>
      </c>
      <c r="N89" s="17" t="s">
        <v>155</v>
      </c>
      <c r="O89" s="28" t="s">
        <v>3099</v>
      </c>
      <c r="P89" s="36" t="s">
        <v>3076</v>
      </c>
    </row>
    <row r="90" spans="1:16" ht="58.5" customHeight="1" x14ac:dyDescent="0.25">
      <c r="A90" s="17">
        <v>6</v>
      </c>
      <c r="B90" s="18" t="s">
        <v>2278</v>
      </c>
      <c r="C90" s="18" t="s">
        <v>4</v>
      </c>
      <c r="D90" s="152" t="s">
        <v>2279</v>
      </c>
      <c r="E90" s="18" t="s">
        <v>30</v>
      </c>
      <c r="F90" s="18" t="s">
        <v>5</v>
      </c>
      <c r="G90" s="25" t="s">
        <v>2425</v>
      </c>
      <c r="H90" s="160" t="s">
        <v>2280</v>
      </c>
      <c r="I90" s="17" t="s">
        <v>212</v>
      </c>
      <c r="J90" s="161">
        <v>0</v>
      </c>
      <c r="K90" s="26">
        <v>15000</v>
      </c>
      <c r="L90" s="161">
        <v>0</v>
      </c>
      <c r="M90" s="163">
        <v>0.15</v>
      </c>
      <c r="N90" s="17" t="s">
        <v>154</v>
      </c>
      <c r="O90" s="99" t="s">
        <v>223</v>
      </c>
      <c r="P90" s="36" t="s">
        <v>3076</v>
      </c>
    </row>
    <row r="91" spans="1:16" ht="63.75" customHeight="1" x14ac:dyDescent="0.25">
      <c r="A91" s="17">
        <v>7</v>
      </c>
      <c r="B91" s="18" t="s">
        <v>2281</v>
      </c>
      <c r="C91" s="18" t="s">
        <v>4</v>
      </c>
      <c r="D91" s="152" t="s">
        <v>2282</v>
      </c>
      <c r="E91" s="18" t="s">
        <v>83</v>
      </c>
      <c r="F91" s="18" t="s">
        <v>5</v>
      </c>
      <c r="G91" s="25" t="s">
        <v>2425</v>
      </c>
      <c r="H91" s="160" t="s">
        <v>2283</v>
      </c>
      <c r="I91" s="17" t="s">
        <v>212</v>
      </c>
      <c r="J91" s="26">
        <v>15000</v>
      </c>
      <c r="K91" s="161">
        <v>0</v>
      </c>
      <c r="L91" s="161">
        <v>0</v>
      </c>
      <c r="M91" s="163">
        <v>0.35</v>
      </c>
      <c r="N91" s="17" t="s">
        <v>154</v>
      </c>
      <c r="O91" s="28" t="s">
        <v>225</v>
      </c>
      <c r="P91" s="36" t="s">
        <v>3076</v>
      </c>
    </row>
    <row r="92" spans="1:16" ht="66.75" customHeight="1" x14ac:dyDescent="0.25">
      <c r="A92" s="17">
        <v>8</v>
      </c>
      <c r="B92" s="18" t="s">
        <v>2284</v>
      </c>
      <c r="C92" s="18" t="s">
        <v>4</v>
      </c>
      <c r="D92" s="152" t="s">
        <v>2285</v>
      </c>
      <c r="E92" s="18" t="s">
        <v>362</v>
      </c>
      <c r="F92" s="18" t="s">
        <v>5</v>
      </c>
      <c r="G92" s="25" t="s">
        <v>2425</v>
      </c>
      <c r="H92" s="160" t="s">
        <v>2286</v>
      </c>
      <c r="I92" s="17" t="s">
        <v>191</v>
      </c>
      <c r="J92" s="161">
        <v>0</v>
      </c>
      <c r="K92" s="26">
        <v>15000</v>
      </c>
      <c r="L92" s="161">
        <v>0</v>
      </c>
      <c r="M92" s="163">
        <v>0.35</v>
      </c>
      <c r="N92" s="17" t="s">
        <v>154</v>
      </c>
      <c r="O92" s="99" t="s">
        <v>223</v>
      </c>
      <c r="P92" s="36" t="s">
        <v>3076</v>
      </c>
    </row>
    <row r="93" spans="1:16" ht="60" customHeight="1" x14ac:dyDescent="0.25">
      <c r="A93" s="17">
        <v>9</v>
      </c>
      <c r="B93" s="18" t="s">
        <v>2287</v>
      </c>
      <c r="C93" s="18" t="s">
        <v>4</v>
      </c>
      <c r="D93" s="152" t="s">
        <v>2288</v>
      </c>
      <c r="E93" s="18" t="s">
        <v>433</v>
      </c>
      <c r="F93" s="18" t="s">
        <v>5</v>
      </c>
      <c r="G93" s="25" t="s">
        <v>2425</v>
      </c>
      <c r="H93" s="160" t="s">
        <v>2289</v>
      </c>
      <c r="I93" s="17" t="s">
        <v>213</v>
      </c>
      <c r="J93" s="161">
        <v>0</v>
      </c>
      <c r="K93" s="161">
        <v>0</v>
      </c>
      <c r="L93" s="26">
        <v>10000</v>
      </c>
      <c r="M93" s="163">
        <v>0.25</v>
      </c>
      <c r="N93" s="17" t="s">
        <v>154</v>
      </c>
      <c r="O93" s="28" t="s">
        <v>3099</v>
      </c>
      <c r="P93" s="36" t="s">
        <v>3076</v>
      </c>
    </row>
    <row r="94" spans="1:16" ht="54.75" customHeight="1" x14ac:dyDescent="0.25">
      <c r="A94" s="17">
        <v>10</v>
      </c>
      <c r="B94" s="18" t="s">
        <v>2290</v>
      </c>
      <c r="C94" s="18" t="s">
        <v>4</v>
      </c>
      <c r="D94" s="152" t="s">
        <v>2291</v>
      </c>
      <c r="E94" s="18" t="s">
        <v>30</v>
      </c>
      <c r="F94" s="18" t="s">
        <v>5</v>
      </c>
      <c r="G94" s="25" t="s">
        <v>2425</v>
      </c>
      <c r="H94" s="160" t="s">
        <v>2292</v>
      </c>
      <c r="I94" s="17" t="s">
        <v>212</v>
      </c>
      <c r="J94" s="161">
        <v>0</v>
      </c>
      <c r="K94" s="161">
        <v>0</v>
      </c>
      <c r="L94" s="26">
        <v>10000</v>
      </c>
      <c r="M94" s="163">
        <v>0.35</v>
      </c>
      <c r="N94" s="162" t="s">
        <v>154</v>
      </c>
      <c r="O94" s="28" t="s">
        <v>3099</v>
      </c>
      <c r="P94" s="36" t="s">
        <v>3076</v>
      </c>
    </row>
    <row r="95" spans="1:16" ht="65.25" customHeight="1" x14ac:dyDescent="0.25">
      <c r="A95" s="17">
        <v>11</v>
      </c>
      <c r="B95" s="18" t="s">
        <v>2293</v>
      </c>
      <c r="C95" s="18" t="s">
        <v>4</v>
      </c>
      <c r="D95" s="152" t="s">
        <v>2294</v>
      </c>
      <c r="E95" s="18" t="s">
        <v>13</v>
      </c>
      <c r="F95" s="18" t="s">
        <v>5</v>
      </c>
      <c r="G95" s="25" t="s">
        <v>2425</v>
      </c>
      <c r="H95" s="160" t="s">
        <v>2295</v>
      </c>
      <c r="I95" s="17" t="s">
        <v>212</v>
      </c>
      <c r="J95" s="161">
        <v>0</v>
      </c>
      <c r="K95" s="26">
        <v>15000</v>
      </c>
      <c r="L95" s="161">
        <v>0</v>
      </c>
      <c r="M95" s="163">
        <v>0.25</v>
      </c>
      <c r="N95" s="162" t="s">
        <v>154</v>
      </c>
      <c r="O95" s="99" t="s">
        <v>223</v>
      </c>
      <c r="P95" s="36" t="s">
        <v>3076</v>
      </c>
    </row>
    <row r="96" spans="1:16" ht="72" customHeight="1" x14ac:dyDescent="0.25">
      <c r="A96" s="17">
        <v>12</v>
      </c>
      <c r="B96" s="18" t="s">
        <v>2296</v>
      </c>
      <c r="C96" s="18" t="s">
        <v>6</v>
      </c>
      <c r="D96" s="152" t="s">
        <v>2297</v>
      </c>
      <c r="E96" s="18" t="s">
        <v>22</v>
      </c>
      <c r="F96" s="18" t="s">
        <v>5</v>
      </c>
      <c r="G96" s="25" t="s">
        <v>2425</v>
      </c>
      <c r="H96" s="160" t="s">
        <v>2298</v>
      </c>
      <c r="I96" s="17" t="s">
        <v>212</v>
      </c>
      <c r="J96" s="161">
        <v>0</v>
      </c>
      <c r="K96" s="161">
        <v>0</v>
      </c>
      <c r="L96" s="26">
        <v>10000</v>
      </c>
      <c r="M96" s="163">
        <v>0.25</v>
      </c>
      <c r="N96" s="162" t="s">
        <v>155</v>
      </c>
      <c r="O96" s="28" t="s">
        <v>3099</v>
      </c>
      <c r="P96" s="36" t="s">
        <v>3076</v>
      </c>
    </row>
    <row r="97" spans="1:16" ht="56.25" customHeight="1" x14ac:dyDescent="0.25">
      <c r="A97" s="17">
        <v>13</v>
      </c>
      <c r="B97" s="18" t="s">
        <v>2299</v>
      </c>
      <c r="C97" s="18" t="s">
        <v>6</v>
      </c>
      <c r="D97" s="152" t="s">
        <v>2300</v>
      </c>
      <c r="E97" s="18" t="s">
        <v>12</v>
      </c>
      <c r="F97" s="18" t="s">
        <v>5</v>
      </c>
      <c r="G97" s="25" t="s">
        <v>2425</v>
      </c>
      <c r="H97" s="160" t="s">
        <v>2301</v>
      </c>
      <c r="I97" s="17" t="s">
        <v>212</v>
      </c>
      <c r="J97" s="161">
        <v>0</v>
      </c>
      <c r="K97" s="161">
        <v>0</v>
      </c>
      <c r="L97" s="26">
        <v>10000</v>
      </c>
      <c r="M97" s="163">
        <v>0.3</v>
      </c>
      <c r="N97" s="162" t="s">
        <v>155</v>
      </c>
      <c r="O97" s="28" t="s">
        <v>3099</v>
      </c>
      <c r="P97" s="36" t="s">
        <v>3076</v>
      </c>
    </row>
    <row r="98" spans="1:16" ht="19.5" customHeight="1" x14ac:dyDescent="0.25">
      <c r="A98" s="17"/>
      <c r="B98" s="281" t="s">
        <v>2302</v>
      </c>
      <c r="C98" s="282"/>
      <c r="D98" s="282"/>
      <c r="E98" s="282"/>
      <c r="F98" s="282"/>
      <c r="G98" s="282"/>
      <c r="H98" s="283"/>
      <c r="I98" s="23"/>
      <c r="J98" s="159">
        <f>SUM(J99:J108)</f>
        <v>0</v>
      </c>
      <c r="K98" s="159">
        <f>SUM(K99:K108)</f>
        <v>0</v>
      </c>
      <c r="L98" s="159">
        <f>SUM(L99:L108)</f>
        <v>54000</v>
      </c>
      <c r="M98" s="23"/>
      <c r="N98" s="23"/>
      <c r="O98" s="23"/>
      <c r="P98" s="23"/>
    </row>
    <row r="99" spans="1:16" ht="40.5" x14ac:dyDescent="0.25">
      <c r="A99" s="169">
        <v>1</v>
      </c>
      <c r="B99" s="18" t="s">
        <v>2303</v>
      </c>
      <c r="C99" s="18" t="s">
        <v>6</v>
      </c>
      <c r="D99" s="25" t="s">
        <v>2304</v>
      </c>
      <c r="E99" s="18" t="s">
        <v>22</v>
      </c>
      <c r="F99" s="18" t="s">
        <v>5</v>
      </c>
      <c r="G99" s="25" t="s">
        <v>2425</v>
      </c>
      <c r="H99" s="25">
        <v>120</v>
      </c>
      <c r="I99" s="17" t="s">
        <v>212</v>
      </c>
      <c r="J99" s="161">
        <v>0</v>
      </c>
      <c r="K99" s="161">
        <v>0</v>
      </c>
      <c r="L99" s="161">
        <v>10000</v>
      </c>
      <c r="M99" s="163">
        <v>0.15</v>
      </c>
      <c r="N99" s="162" t="s">
        <v>2172</v>
      </c>
      <c r="O99" s="28" t="s">
        <v>3099</v>
      </c>
      <c r="P99" s="36" t="s">
        <v>3076</v>
      </c>
    </row>
    <row r="100" spans="1:16" ht="40.5" x14ac:dyDescent="0.25">
      <c r="A100" s="169">
        <v>2</v>
      </c>
      <c r="B100" s="18" t="s">
        <v>2305</v>
      </c>
      <c r="C100" s="18" t="s">
        <v>6</v>
      </c>
      <c r="D100" s="25" t="s">
        <v>2306</v>
      </c>
      <c r="E100" s="18" t="s">
        <v>22</v>
      </c>
      <c r="F100" s="18" t="s">
        <v>5</v>
      </c>
      <c r="G100" s="25" t="s">
        <v>2425</v>
      </c>
      <c r="H100" s="25">
        <v>140</v>
      </c>
      <c r="I100" s="17" t="s">
        <v>212</v>
      </c>
      <c r="J100" s="161">
        <v>0</v>
      </c>
      <c r="K100" s="161">
        <v>0</v>
      </c>
      <c r="L100" s="161">
        <v>10000</v>
      </c>
      <c r="M100" s="163">
        <v>0.15</v>
      </c>
      <c r="N100" s="162" t="s">
        <v>2172</v>
      </c>
      <c r="O100" s="28" t="s">
        <v>3099</v>
      </c>
      <c r="P100" s="36" t="s">
        <v>3076</v>
      </c>
    </row>
    <row r="101" spans="1:16" ht="40.5" x14ac:dyDescent="0.25">
      <c r="A101" s="169">
        <v>3</v>
      </c>
      <c r="B101" s="18" t="s">
        <v>2307</v>
      </c>
      <c r="C101" s="18" t="s">
        <v>6</v>
      </c>
      <c r="D101" s="25" t="s">
        <v>2308</v>
      </c>
      <c r="E101" s="18" t="s">
        <v>22</v>
      </c>
      <c r="F101" s="18" t="s">
        <v>5</v>
      </c>
      <c r="G101" s="25" t="s">
        <v>2425</v>
      </c>
      <c r="H101" s="25">
        <v>120</v>
      </c>
      <c r="I101" s="17" t="s">
        <v>212</v>
      </c>
      <c r="J101" s="161">
        <v>0</v>
      </c>
      <c r="K101" s="161">
        <v>0</v>
      </c>
      <c r="L101" s="161">
        <v>0</v>
      </c>
      <c r="M101" s="163">
        <v>0.15</v>
      </c>
      <c r="N101" s="162" t="s">
        <v>154</v>
      </c>
      <c r="O101" s="28" t="s">
        <v>3099</v>
      </c>
      <c r="P101" s="36" t="s">
        <v>3076</v>
      </c>
    </row>
    <row r="102" spans="1:16" ht="40.5" x14ac:dyDescent="0.25">
      <c r="A102" s="169">
        <v>4</v>
      </c>
      <c r="B102" s="18" t="s">
        <v>2309</v>
      </c>
      <c r="C102" s="18" t="s">
        <v>6</v>
      </c>
      <c r="D102" s="25" t="s">
        <v>2310</v>
      </c>
      <c r="E102" s="18" t="s">
        <v>22</v>
      </c>
      <c r="F102" s="18" t="s">
        <v>5</v>
      </c>
      <c r="G102" s="25" t="s">
        <v>2425</v>
      </c>
      <c r="H102" s="25">
        <v>150</v>
      </c>
      <c r="I102" s="17" t="s">
        <v>212</v>
      </c>
      <c r="J102" s="161">
        <v>0</v>
      </c>
      <c r="K102" s="161">
        <v>0</v>
      </c>
      <c r="L102" s="161">
        <v>0</v>
      </c>
      <c r="M102" s="163">
        <v>0.15</v>
      </c>
      <c r="N102" s="162" t="s">
        <v>154</v>
      </c>
      <c r="O102" s="28" t="s">
        <v>3099</v>
      </c>
      <c r="P102" s="36" t="s">
        <v>3076</v>
      </c>
    </row>
    <row r="103" spans="1:16" ht="40.5" x14ac:dyDescent="0.25">
      <c r="A103" s="169">
        <v>5</v>
      </c>
      <c r="B103" s="18" t="s">
        <v>2311</v>
      </c>
      <c r="C103" s="18" t="s">
        <v>6</v>
      </c>
      <c r="D103" s="25" t="s">
        <v>2312</v>
      </c>
      <c r="E103" s="25" t="s">
        <v>2313</v>
      </c>
      <c r="F103" s="18" t="s">
        <v>7</v>
      </c>
      <c r="G103" s="25" t="s">
        <v>2425</v>
      </c>
      <c r="H103" s="25">
        <v>75</v>
      </c>
      <c r="I103" s="17" t="s">
        <v>212</v>
      </c>
      <c r="J103" s="161">
        <v>0</v>
      </c>
      <c r="K103" s="161">
        <v>0</v>
      </c>
      <c r="L103" s="161">
        <v>0</v>
      </c>
      <c r="M103" s="163">
        <v>0.15</v>
      </c>
      <c r="N103" s="162" t="s">
        <v>154</v>
      </c>
      <c r="O103" s="28" t="s">
        <v>3099</v>
      </c>
      <c r="P103" s="36" t="s">
        <v>3076</v>
      </c>
    </row>
    <row r="104" spans="1:16" ht="28.5" x14ac:dyDescent="0.25">
      <c r="A104" s="169">
        <v>6</v>
      </c>
      <c r="B104" s="18" t="s">
        <v>2314</v>
      </c>
      <c r="C104" s="18" t="s">
        <v>6</v>
      </c>
      <c r="D104" s="25" t="s">
        <v>2315</v>
      </c>
      <c r="E104" s="25" t="s">
        <v>1684</v>
      </c>
      <c r="F104" s="18" t="s">
        <v>5</v>
      </c>
      <c r="G104" s="25" t="s">
        <v>2425</v>
      </c>
      <c r="H104" s="25">
        <v>60</v>
      </c>
      <c r="I104" s="152" t="s">
        <v>213</v>
      </c>
      <c r="J104" s="161">
        <v>0</v>
      </c>
      <c r="K104" s="161">
        <v>0</v>
      </c>
      <c r="L104" s="161">
        <v>10000</v>
      </c>
      <c r="M104" s="163">
        <v>0.15</v>
      </c>
      <c r="N104" s="162" t="s">
        <v>2172</v>
      </c>
      <c r="O104" s="28" t="s">
        <v>3099</v>
      </c>
      <c r="P104" s="36" t="s">
        <v>3076</v>
      </c>
    </row>
    <row r="105" spans="1:16" ht="28.5" x14ac:dyDescent="0.25">
      <c r="A105" s="169">
        <v>7</v>
      </c>
      <c r="B105" s="18" t="s">
        <v>2316</v>
      </c>
      <c r="C105" s="18" t="s">
        <v>6</v>
      </c>
      <c r="D105" s="25" t="s">
        <v>2317</v>
      </c>
      <c r="E105" s="25" t="s">
        <v>362</v>
      </c>
      <c r="F105" s="18" t="s">
        <v>7</v>
      </c>
      <c r="G105" s="25" t="s">
        <v>2425</v>
      </c>
      <c r="H105" s="25">
        <v>65</v>
      </c>
      <c r="I105" s="17" t="s">
        <v>212</v>
      </c>
      <c r="J105" s="161">
        <v>0</v>
      </c>
      <c r="K105" s="161">
        <v>0</v>
      </c>
      <c r="L105" s="161">
        <v>8000</v>
      </c>
      <c r="M105" s="163">
        <v>0.15</v>
      </c>
      <c r="N105" s="162" t="s">
        <v>2172</v>
      </c>
      <c r="O105" s="28" t="s">
        <v>226</v>
      </c>
      <c r="P105" s="36" t="s">
        <v>3076</v>
      </c>
    </row>
    <row r="106" spans="1:16" ht="40.5" x14ac:dyDescent="0.25">
      <c r="A106" s="169">
        <v>8</v>
      </c>
      <c r="B106" s="18" t="s">
        <v>2318</v>
      </c>
      <c r="C106" s="18" t="s">
        <v>6</v>
      </c>
      <c r="D106" s="25" t="s">
        <v>2319</v>
      </c>
      <c r="E106" s="25" t="s">
        <v>19</v>
      </c>
      <c r="F106" s="18" t="s">
        <v>5</v>
      </c>
      <c r="G106" s="25" t="s">
        <v>2425</v>
      </c>
      <c r="H106" s="25">
        <v>70</v>
      </c>
      <c r="I106" s="152" t="s">
        <v>213</v>
      </c>
      <c r="J106" s="161">
        <v>0</v>
      </c>
      <c r="K106" s="161">
        <v>0</v>
      </c>
      <c r="L106" s="161">
        <v>8000</v>
      </c>
      <c r="M106" s="163">
        <v>0.15</v>
      </c>
      <c r="N106" s="162" t="s">
        <v>2172</v>
      </c>
      <c r="O106" s="28" t="s">
        <v>3099</v>
      </c>
      <c r="P106" s="36" t="s">
        <v>3076</v>
      </c>
    </row>
    <row r="107" spans="1:16" ht="28.5" x14ac:dyDescent="0.25">
      <c r="A107" s="17">
        <v>9</v>
      </c>
      <c r="B107" s="18" t="s">
        <v>2320</v>
      </c>
      <c r="C107" s="18" t="s">
        <v>6</v>
      </c>
      <c r="D107" s="25" t="s">
        <v>2321</v>
      </c>
      <c r="E107" s="25" t="s">
        <v>14</v>
      </c>
      <c r="F107" s="18" t="s">
        <v>5</v>
      </c>
      <c r="G107" s="25" t="s">
        <v>2425</v>
      </c>
      <c r="H107" s="25">
        <v>70</v>
      </c>
      <c r="I107" s="17" t="s">
        <v>212</v>
      </c>
      <c r="J107" s="161">
        <v>0</v>
      </c>
      <c r="K107" s="161">
        <v>0</v>
      </c>
      <c r="L107" s="161">
        <v>8000</v>
      </c>
      <c r="M107" s="163">
        <v>0.15</v>
      </c>
      <c r="N107" s="162" t="s">
        <v>2172</v>
      </c>
      <c r="O107" s="28" t="s">
        <v>3099</v>
      </c>
      <c r="P107" s="36" t="s">
        <v>3076</v>
      </c>
    </row>
    <row r="108" spans="1:16" ht="40.5" x14ac:dyDescent="0.25">
      <c r="A108" s="17">
        <v>10</v>
      </c>
      <c r="B108" s="18" t="s">
        <v>2322</v>
      </c>
      <c r="C108" s="18" t="s">
        <v>6</v>
      </c>
      <c r="D108" s="25" t="s">
        <v>2323</v>
      </c>
      <c r="E108" s="25" t="s">
        <v>1195</v>
      </c>
      <c r="F108" s="18" t="s">
        <v>7</v>
      </c>
      <c r="G108" s="25" t="s">
        <v>2425</v>
      </c>
      <c r="H108" s="25">
        <v>90</v>
      </c>
      <c r="I108" s="17" t="s">
        <v>212</v>
      </c>
      <c r="J108" s="161">
        <v>0</v>
      </c>
      <c r="K108" s="161">
        <v>0</v>
      </c>
      <c r="L108" s="161">
        <v>0</v>
      </c>
      <c r="M108" s="163">
        <v>0.15</v>
      </c>
      <c r="N108" s="162" t="s">
        <v>154</v>
      </c>
      <c r="O108" s="28" t="s">
        <v>3099</v>
      </c>
      <c r="P108" s="36" t="s">
        <v>3076</v>
      </c>
    </row>
    <row r="109" spans="1:16" ht="47.25" customHeight="1" x14ac:dyDescent="0.25">
      <c r="A109" s="17">
        <v>11</v>
      </c>
      <c r="B109" s="18" t="s">
        <v>2324</v>
      </c>
      <c r="C109" s="170" t="s">
        <v>4</v>
      </c>
      <c r="D109" s="25" t="s">
        <v>2325</v>
      </c>
      <c r="E109" s="25" t="s">
        <v>532</v>
      </c>
      <c r="F109" s="18" t="s">
        <v>5</v>
      </c>
      <c r="G109" s="25" t="s">
        <v>2425</v>
      </c>
      <c r="H109" s="25">
        <v>550</v>
      </c>
      <c r="I109" s="152" t="s">
        <v>2326</v>
      </c>
      <c r="J109" s="161">
        <v>0</v>
      </c>
      <c r="K109" s="161">
        <v>0</v>
      </c>
      <c r="L109" s="161">
        <v>10000</v>
      </c>
      <c r="M109" s="163">
        <v>0.15</v>
      </c>
      <c r="N109" s="162" t="s">
        <v>2172</v>
      </c>
      <c r="O109" s="28" t="s">
        <v>3099</v>
      </c>
      <c r="P109" s="36" t="s">
        <v>3076</v>
      </c>
    </row>
    <row r="110" spans="1:16" ht="38.25" customHeight="1" x14ac:dyDescent="0.25">
      <c r="A110" s="17">
        <v>12</v>
      </c>
      <c r="B110" s="18" t="s">
        <v>2327</v>
      </c>
      <c r="C110" s="170" t="s">
        <v>4</v>
      </c>
      <c r="D110" s="25" t="s">
        <v>2328</v>
      </c>
      <c r="E110" s="25" t="s">
        <v>2329</v>
      </c>
      <c r="F110" s="18" t="s">
        <v>7</v>
      </c>
      <c r="G110" s="25" t="s">
        <v>2425</v>
      </c>
      <c r="H110" s="25">
        <v>520</v>
      </c>
      <c r="I110" s="152" t="s">
        <v>2326</v>
      </c>
      <c r="J110" s="161">
        <v>0</v>
      </c>
      <c r="K110" s="161">
        <v>0</v>
      </c>
      <c r="L110" s="161">
        <v>0</v>
      </c>
      <c r="M110" s="163">
        <v>0.15</v>
      </c>
      <c r="N110" s="162" t="s">
        <v>154</v>
      </c>
      <c r="O110" s="28" t="s">
        <v>3099</v>
      </c>
      <c r="P110" s="36" t="s">
        <v>3076</v>
      </c>
    </row>
    <row r="111" spans="1:16" ht="40.5" customHeight="1" x14ac:dyDescent="0.25">
      <c r="A111" s="17">
        <v>13</v>
      </c>
      <c r="B111" s="18" t="s">
        <v>2330</v>
      </c>
      <c r="C111" s="170" t="s">
        <v>4</v>
      </c>
      <c r="D111" s="25" t="s">
        <v>2331</v>
      </c>
      <c r="E111" s="25" t="s">
        <v>28</v>
      </c>
      <c r="F111" s="18" t="s">
        <v>7</v>
      </c>
      <c r="G111" s="25" t="s">
        <v>2425</v>
      </c>
      <c r="H111" s="25">
        <v>650</v>
      </c>
      <c r="I111" s="152" t="s">
        <v>2326</v>
      </c>
      <c r="J111" s="161">
        <v>0</v>
      </c>
      <c r="K111" s="161">
        <v>0</v>
      </c>
      <c r="L111" s="161">
        <v>0</v>
      </c>
      <c r="M111" s="163">
        <v>0.15</v>
      </c>
      <c r="N111" s="162" t="s">
        <v>154</v>
      </c>
      <c r="O111" s="28" t="s">
        <v>3099</v>
      </c>
      <c r="P111" s="36" t="s">
        <v>3076</v>
      </c>
    </row>
    <row r="112" spans="1:16" ht="45.75" customHeight="1" x14ac:dyDescent="0.25">
      <c r="A112" s="17">
        <v>14</v>
      </c>
      <c r="B112" s="18" t="s">
        <v>2332</v>
      </c>
      <c r="C112" s="170" t="s">
        <v>4</v>
      </c>
      <c r="D112" s="25" t="s">
        <v>2333</v>
      </c>
      <c r="E112" s="25" t="s">
        <v>29</v>
      </c>
      <c r="F112" s="268" t="s">
        <v>9</v>
      </c>
      <c r="G112" s="25" t="s">
        <v>2425</v>
      </c>
      <c r="H112" s="25">
        <v>1200</v>
      </c>
      <c r="I112" s="152" t="s">
        <v>2326</v>
      </c>
      <c r="J112" s="161">
        <v>1000</v>
      </c>
      <c r="K112" s="161">
        <v>0</v>
      </c>
      <c r="L112" s="161">
        <v>0</v>
      </c>
      <c r="M112" s="163">
        <v>0</v>
      </c>
      <c r="N112" s="162" t="s">
        <v>2172</v>
      </c>
      <c r="O112" s="28" t="s">
        <v>3099</v>
      </c>
      <c r="P112" s="36" t="s">
        <v>3076</v>
      </c>
    </row>
    <row r="113" spans="1:16" ht="40.5" customHeight="1" x14ac:dyDescent="0.25">
      <c r="A113" s="17">
        <v>15</v>
      </c>
      <c r="B113" s="18" t="s">
        <v>2334</v>
      </c>
      <c r="C113" s="170" t="s">
        <v>4</v>
      </c>
      <c r="D113" s="25" t="s">
        <v>2335</v>
      </c>
      <c r="E113" s="25" t="s">
        <v>22</v>
      </c>
      <c r="F113" s="18" t="s">
        <v>5</v>
      </c>
      <c r="G113" s="25" t="s">
        <v>2425</v>
      </c>
      <c r="H113" s="25">
        <v>360</v>
      </c>
      <c r="I113" s="17" t="s">
        <v>212</v>
      </c>
      <c r="J113" s="161">
        <v>0</v>
      </c>
      <c r="K113" s="161">
        <v>0</v>
      </c>
      <c r="L113" s="161">
        <v>8000</v>
      </c>
      <c r="M113" s="163">
        <v>0.15</v>
      </c>
      <c r="N113" s="162" t="s">
        <v>2172</v>
      </c>
      <c r="O113" s="28" t="s">
        <v>3099</v>
      </c>
      <c r="P113" s="36" t="s">
        <v>3076</v>
      </c>
    </row>
    <row r="114" spans="1:16" ht="42.75" customHeight="1" x14ac:dyDescent="0.25">
      <c r="A114" s="17">
        <v>16</v>
      </c>
      <c r="B114" s="18" t="s">
        <v>2336</v>
      </c>
      <c r="C114" s="170" t="s">
        <v>4</v>
      </c>
      <c r="D114" s="25" t="s">
        <v>2337</v>
      </c>
      <c r="E114" s="25" t="s">
        <v>2338</v>
      </c>
      <c r="F114" s="18" t="s">
        <v>5</v>
      </c>
      <c r="G114" s="25" t="s">
        <v>2425</v>
      </c>
      <c r="H114" s="25">
        <v>250</v>
      </c>
      <c r="I114" s="152" t="s">
        <v>213</v>
      </c>
      <c r="J114" s="161">
        <v>0</v>
      </c>
      <c r="K114" s="161">
        <v>0</v>
      </c>
      <c r="L114" s="161">
        <v>8000</v>
      </c>
      <c r="M114" s="163">
        <v>0.15</v>
      </c>
      <c r="N114" s="162" t="s">
        <v>2172</v>
      </c>
      <c r="O114" s="28" t="s">
        <v>3099</v>
      </c>
      <c r="P114" s="36" t="s">
        <v>3076</v>
      </c>
    </row>
    <row r="115" spans="1:16" ht="20.25" customHeight="1" x14ac:dyDescent="0.25">
      <c r="A115" s="17"/>
      <c r="B115" s="281" t="s">
        <v>2339</v>
      </c>
      <c r="C115" s="282"/>
      <c r="D115" s="282"/>
      <c r="E115" s="282"/>
      <c r="F115" s="282"/>
      <c r="G115" s="282"/>
      <c r="H115" s="283"/>
      <c r="I115" s="165"/>
      <c r="J115" s="166">
        <f>SUM(J116:J139)</f>
        <v>4000</v>
      </c>
      <c r="K115" s="166">
        <f>SUM(K116:K139)</f>
        <v>105000</v>
      </c>
      <c r="L115" s="166">
        <f>SUM(L116:L139)</f>
        <v>130000</v>
      </c>
      <c r="M115" s="165"/>
      <c r="N115" s="165"/>
      <c r="O115" s="165"/>
      <c r="P115" s="165"/>
    </row>
    <row r="116" spans="1:16" ht="50.25" customHeight="1" x14ac:dyDescent="0.25">
      <c r="A116" s="17">
        <v>1</v>
      </c>
      <c r="B116" s="18" t="s">
        <v>2340</v>
      </c>
      <c r="C116" s="18" t="s">
        <v>4</v>
      </c>
      <c r="D116" s="25" t="s">
        <v>2341</v>
      </c>
      <c r="E116" s="18" t="s">
        <v>561</v>
      </c>
      <c r="F116" s="18" t="s">
        <v>7</v>
      </c>
      <c r="G116" s="25" t="s">
        <v>2425</v>
      </c>
      <c r="H116" s="17">
        <v>200</v>
      </c>
      <c r="I116" s="17" t="s">
        <v>212</v>
      </c>
      <c r="J116" s="26">
        <v>0</v>
      </c>
      <c r="K116" s="26">
        <v>0</v>
      </c>
      <c r="L116" s="26">
        <v>10000</v>
      </c>
      <c r="M116" s="163">
        <v>0.35</v>
      </c>
      <c r="N116" s="173" t="s">
        <v>2342</v>
      </c>
      <c r="O116" s="28" t="s">
        <v>3099</v>
      </c>
      <c r="P116" s="36" t="s">
        <v>3076</v>
      </c>
    </row>
    <row r="117" spans="1:16" ht="48" customHeight="1" x14ac:dyDescent="0.25">
      <c r="A117" s="17">
        <v>2</v>
      </c>
      <c r="B117" s="18" t="s">
        <v>2343</v>
      </c>
      <c r="C117" s="18" t="s">
        <v>6</v>
      </c>
      <c r="D117" s="25" t="s">
        <v>2344</v>
      </c>
      <c r="E117" s="18" t="s">
        <v>1913</v>
      </c>
      <c r="F117" s="18" t="s">
        <v>7</v>
      </c>
      <c r="G117" s="25" t="s">
        <v>2425</v>
      </c>
      <c r="H117" s="17">
        <v>60</v>
      </c>
      <c r="I117" s="17" t="s">
        <v>213</v>
      </c>
      <c r="J117" s="26">
        <v>0</v>
      </c>
      <c r="K117" s="26">
        <v>0</v>
      </c>
      <c r="L117" s="26">
        <v>10000</v>
      </c>
      <c r="M117" s="163">
        <v>0.35</v>
      </c>
      <c r="N117" s="163" t="s">
        <v>2243</v>
      </c>
      <c r="O117" s="28" t="s">
        <v>3099</v>
      </c>
      <c r="P117" s="36" t="s">
        <v>3076</v>
      </c>
    </row>
    <row r="118" spans="1:16" ht="45.75" customHeight="1" x14ac:dyDescent="0.25">
      <c r="A118" s="17">
        <v>3</v>
      </c>
      <c r="B118" s="18" t="s">
        <v>2345</v>
      </c>
      <c r="C118" s="18" t="s">
        <v>4</v>
      </c>
      <c r="D118" s="25" t="s">
        <v>2346</v>
      </c>
      <c r="E118" s="18" t="s">
        <v>73</v>
      </c>
      <c r="F118" s="268" t="s">
        <v>9</v>
      </c>
      <c r="G118" s="25" t="s">
        <v>2425</v>
      </c>
      <c r="H118" s="17">
        <v>217</v>
      </c>
      <c r="I118" s="17" t="s">
        <v>212</v>
      </c>
      <c r="J118" s="26">
        <v>1000</v>
      </c>
      <c r="K118" s="26">
        <v>0</v>
      </c>
      <c r="L118" s="26">
        <v>0</v>
      </c>
      <c r="M118" s="163">
        <v>0.2</v>
      </c>
      <c r="N118" s="173" t="s">
        <v>2347</v>
      </c>
      <c r="O118" s="28" t="s">
        <v>227</v>
      </c>
      <c r="P118" s="36" t="s">
        <v>3076</v>
      </c>
    </row>
    <row r="119" spans="1:16" ht="45.75" customHeight="1" x14ac:dyDescent="0.25">
      <c r="A119" s="17">
        <v>4</v>
      </c>
      <c r="B119" s="18" t="s">
        <v>2348</v>
      </c>
      <c r="C119" s="18" t="s">
        <v>4</v>
      </c>
      <c r="D119" s="25" t="s">
        <v>2349</v>
      </c>
      <c r="E119" s="18" t="s">
        <v>73</v>
      </c>
      <c r="F119" s="18" t="s">
        <v>5</v>
      </c>
      <c r="G119" s="25" t="s">
        <v>2425</v>
      </c>
      <c r="H119" s="17">
        <v>35</v>
      </c>
      <c r="I119" s="17" t="s">
        <v>212</v>
      </c>
      <c r="J119" s="26">
        <v>0</v>
      </c>
      <c r="K119" s="26">
        <v>15000</v>
      </c>
      <c r="L119" s="26">
        <v>0</v>
      </c>
      <c r="M119" s="163">
        <v>0.35</v>
      </c>
      <c r="N119" s="173" t="s">
        <v>2347</v>
      </c>
      <c r="O119" s="99" t="s">
        <v>224</v>
      </c>
      <c r="P119" s="36" t="s">
        <v>3076</v>
      </c>
    </row>
    <row r="120" spans="1:16" ht="45.75" customHeight="1" x14ac:dyDescent="0.25">
      <c r="A120" s="17">
        <v>5</v>
      </c>
      <c r="B120" s="18" t="s">
        <v>2350</v>
      </c>
      <c r="C120" s="18" t="s">
        <v>6</v>
      </c>
      <c r="D120" s="25" t="s">
        <v>2351</v>
      </c>
      <c r="E120" s="18" t="s">
        <v>1913</v>
      </c>
      <c r="F120" s="18" t="s">
        <v>5</v>
      </c>
      <c r="G120" s="25" t="s">
        <v>2425</v>
      </c>
      <c r="H120" s="152" t="s">
        <v>2352</v>
      </c>
      <c r="I120" s="25"/>
      <c r="J120" s="26">
        <v>0</v>
      </c>
      <c r="K120" s="26">
        <v>0</v>
      </c>
      <c r="L120" s="26">
        <v>10000</v>
      </c>
      <c r="M120" s="25"/>
      <c r="N120" s="173" t="s">
        <v>154</v>
      </c>
      <c r="O120" s="28" t="s">
        <v>3099</v>
      </c>
      <c r="P120" s="36" t="s">
        <v>3076</v>
      </c>
    </row>
    <row r="121" spans="1:16" ht="45.75" customHeight="1" x14ac:dyDescent="0.25">
      <c r="A121" s="17">
        <v>6</v>
      </c>
      <c r="B121" s="18" t="s">
        <v>2353</v>
      </c>
      <c r="C121" s="18" t="s">
        <v>4</v>
      </c>
      <c r="D121" s="25" t="s">
        <v>2354</v>
      </c>
      <c r="E121" s="18" t="s">
        <v>22</v>
      </c>
      <c r="F121" s="268" t="s">
        <v>10</v>
      </c>
      <c r="G121" s="25" t="s">
        <v>2425</v>
      </c>
      <c r="H121" s="17">
        <v>140</v>
      </c>
      <c r="I121" s="17" t="s">
        <v>212</v>
      </c>
      <c r="J121" s="26">
        <v>1000</v>
      </c>
      <c r="K121" s="26">
        <v>0</v>
      </c>
      <c r="L121" s="26">
        <v>0</v>
      </c>
      <c r="M121" s="163">
        <v>0.05</v>
      </c>
      <c r="N121" s="173" t="s">
        <v>154</v>
      </c>
      <c r="O121" s="28" t="s">
        <v>225</v>
      </c>
      <c r="P121" s="36" t="s">
        <v>3076</v>
      </c>
    </row>
    <row r="122" spans="1:16" ht="45.75" customHeight="1" x14ac:dyDescent="0.25">
      <c r="A122" s="17">
        <v>7</v>
      </c>
      <c r="B122" s="18" t="s">
        <v>2355</v>
      </c>
      <c r="C122" s="18" t="s">
        <v>6</v>
      </c>
      <c r="D122" s="25" t="s">
        <v>2356</v>
      </c>
      <c r="E122" s="18" t="s">
        <v>1195</v>
      </c>
      <c r="F122" s="18" t="s">
        <v>5</v>
      </c>
      <c r="G122" s="25" t="s">
        <v>2425</v>
      </c>
      <c r="H122" s="17">
        <v>47</v>
      </c>
      <c r="I122" s="17" t="s">
        <v>213</v>
      </c>
      <c r="J122" s="26">
        <v>0</v>
      </c>
      <c r="K122" s="26">
        <v>0</v>
      </c>
      <c r="L122" s="26">
        <v>10000</v>
      </c>
      <c r="M122" s="163">
        <v>0.05</v>
      </c>
      <c r="N122" s="173" t="s">
        <v>154</v>
      </c>
      <c r="O122" s="28" t="s">
        <v>3099</v>
      </c>
      <c r="P122" s="36" t="s">
        <v>3076</v>
      </c>
    </row>
    <row r="123" spans="1:16" ht="45.75" customHeight="1" x14ac:dyDescent="0.25">
      <c r="A123" s="17">
        <v>8</v>
      </c>
      <c r="B123" s="18" t="s">
        <v>2357</v>
      </c>
      <c r="C123" s="18" t="s">
        <v>4</v>
      </c>
      <c r="D123" s="25" t="s">
        <v>2358</v>
      </c>
      <c r="E123" s="18" t="s">
        <v>1518</v>
      </c>
      <c r="F123" s="268" t="s">
        <v>10</v>
      </c>
      <c r="G123" s="25" t="s">
        <v>2425</v>
      </c>
      <c r="H123" s="17">
        <v>100</v>
      </c>
      <c r="I123" s="17" t="s">
        <v>212</v>
      </c>
      <c r="J123" s="26">
        <v>1000</v>
      </c>
      <c r="K123" s="26">
        <v>0</v>
      </c>
      <c r="L123" s="26">
        <v>0</v>
      </c>
      <c r="M123" s="163">
        <v>0.05</v>
      </c>
      <c r="N123" s="173" t="s">
        <v>154</v>
      </c>
      <c r="O123" s="28" t="s">
        <v>227</v>
      </c>
      <c r="P123" s="36" t="s">
        <v>3076</v>
      </c>
    </row>
    <row r="124" spans="1:16" ht="44.25" customHeight="1" x14ac:dyDescent="0.25">
      <c r="A124" s="17">
        <v>9</v>
      </c>
      <c r="B124" s="18" t="s">
        <v>2359</v>
      </c>
      <c r="C124" s="18" t="s">
        <v>6</v>
      </c>
      <c r="D124" s="25" t="s">
        <v>2360</v>
      </c>
      <c r="E124" s="18" t="s">
        <v>1028</v>
      </c>
      <c r="F124" s="268" t="s">
        <v>9</v>
      </c>
      <c r="G124" s="25" t="s">
        <v>2425</v>
      </c>
      <c r="H124" s="17">
        <v>30</v>
      </c>
      <c r="I124" s="17" t="s">
        <v>213</v>
      </c>
      <c r="J124" s="26">
        <v>1000</v>
      </c>
      <c r="K124" s="26">
        <v>0</v>
      </c>
      <c r="L124" s="26">
        <v>0</v>
      </c>
      <c r="M124" s="163">
        <v>0.05</v>
      </c>
      <c r="N124" s="153" t="s">
        <v>2243</v>
      </c>
      <c r="O124" s="99" t="s">
        <v>224</v>
      </c>
      <c r="P124" s="36" t="s">
        <v>3076</v>
      </c>
    </row>
    <row r="125" spans="1:16" ht="46.5" customHeight="1" x14ac:dyDescent="0.25">
      <c r="A125" s="17">
        <v>10</v>
      </c>
      <c r="B125" s="18" t="s">
        <v>2361</v>
      </c>
      <c r="C125" s="18" t="s">
        <v>4</v>
      </c>
      <c r="D125" s="25" t="s">
        <v>2362</v>
      </c>
      <c r="E125" s="18" t="s">
        <v>19</v>
      </c>
      <c r="F125" s="18" t="s">
        <v>5</v>
      </c>
      <c r="G125" s="25" t="s">
        <v>2425</v>
      </c>
      <c r="H125" s="17">
        <v>7</v>
      </c>
      <c r="I125" s="17" t="s">
        <v>213</v>
      </c>
      <c r="J125" s="26">
        <v>0</v>
      </c>
      <c r="K125" s="26">
        <v>0</v>
      </c>
      <c r="L125" s="26">
        <v>10000</v>
      </c>
      <c r="M125" s="163">
        <v>0.25</v>
      </c>
      <c r="N125" s="173" t="s">
        <v>154</v>
      </c>
      <c r="O125" s="28" t="s">
        <v>3099</v>
      </c>
      <c r="P125" s="36" t="s">
        <v>3076</v>
      </c>
    </row>
    <row r="126" spans="1:16" ht="46.5" customHeight="1" x14ac:dyDescent="0.25">
      <c r="A126" s="17">
        <v>11</v>
      </c>
      <c r="B126" s="18" t="s">
        <v>2363</v>
      </c>
      <c r="C126" s="18" t="s">
        <v>4</v>
      </c>
      <c r="D126" s="25" t="s">
        <v>2364</v>
      </c>
      <c r="E126" s="18" t="s">
        <v>75</v>
      </c>
      <c r="F126" s="18" t="s">
        <v>5</v>
      </c>
      <c r="G126" s="25" t="s">
        <v>2425</v>
      </c>
      <c r="H126" s="17">
        <v>40</v>
      </c>
      <c r="I126" s="17" t="s">
        <v>213</v>
      </c>
      <c r="J126" s="26">
        <v>0</v>
      </c>
      <c r="K126" s="26">
        <v>0</v>
      </c>
      <c r="L126" s="26">
        <v>10000</v>
      </c>
      <c r="M126" s="163">
        <v>0.05</v>
      </c>
      <c r="N126" s="173" t="s">
        <v>154</v>
      </c>
      <c r="O126" s="28" t="s">
        <v>3099</v>
      </c>
      <c r="P126" s="36" t="s">
        <v>3076</v>
      </c>
    </row>
    <row r="127" spans="1:16" ht="46.5" customHeight="1" x14ac:dyDescent="0.25">
      <c r="A127" s="17">
        <v>12</v>
      </c>
      <c r="B127" s="18" t="s">
        <v>2365</v>
      </c>
      <c r="C127" s="18" t="s">
        <v>4</v>
      </c>
      <c r="D127" s="25" t="s">
        <v>2366</v>
      </c>
      <c r="E127" s="18" t="s">
        <v>635</v>
      </c>
      <c r="F127" s="18" t="s">
        <v>5</v>
      </c>
      <c r="G127" s="25" t="s">
        <v>2425</v>
      </c>
      <c r="H127" s="17">
        <v>56</v>
      </c>
      <c r="I127" s="17" t="s">
        <v>212</v>
      </c>
      <c r="J127" s="26">
        <v>0</v>
      </c>
      <c r="K127" s="26">
        <v>0</v>
      </c>
      <c r="L127" s="26">
        <v>10000</v>
      </c>
      <c r="M127" s="163">
        <v>0.15</v>
      </c>
      <c r="N127" s="173" t="s">
        <v>154</v>
      </c>
      <c r="O127" s="28" t="s">
        <v>3099</v>
      </c>
      <c r="P127" s="36" t="s">
        <v>3076</v>
      </c>
    </row>
    <row r="128" spans="1:16" ht="46.5" customHeight="1" x14ac:dyDescent="0.25">
      <c r="A128" s="17">
        <v>13</v>
      </c>
      <c r="B128" s="18" t="s">
        <v>2367</v>
      </c>
      <c r="C128" s="18" t="s">
        <v>4</v>
      </c>
      <c r="D128" s="25" t="s">
        <v>2368</v>
      </c>
      <c r="E128" s="18" t="s">
        <v>75</v>
      </c>
      <c r="F128" s="18" t="s">
        <v>5</v>
      </c>
      <c r="G128" s="25" t="s">
        <v>2425</v>
      </c>
      <c r="H128" s="17">
        <v>210</v>
      </c>
      <c r="I128" s="17" t="s">
        <v>212</v>
      </c>
      <c r="J128" s="26">
        <v>0</v>
      </c>
      <c r="K128" s="26">
        <v>0</v>
      </c>
      <c r="L128" s="26">
        <v>10000</v>
      </c>
      <c r="M128" s="163">
        <v>0.05</v>
      </c>
      <c r="N128" s="173" t="s">
        <v>154</v>
      </c>
      <c r="O128" s="28" t="s">
        <v>3099</v>
      </c>
      <c r="P128" s="36" t="s">
        <v>3076</v>
      </c>
    </row>
    <row r="129" spans="1:16" ht="46.5" customHeight="1" x14ac:dyDescent="0.25">
      <c r="A129" s="17">
        <v>14</v>
      </c>
      <c r="B129" s="18" t="s">
        <v>2369</v>
      </c>
      <c r="C129" s="18" t="s">
        <v>6</v>
      </c>
      <c r="D129" s="25" t="s">
        <v>2370</v>
      </c>
      <c r="E129" s="18" t="s">
        <v>19</v>
      </c>
      <c r="F129" s="18" t="s">
        <v>5</v>
      </c>
      <c r="G129" s="25" t="s">
        <v>2425</v>
      </c>
      <c r="H129" s="17">
        <v>68</v>
      </c>
      <c r="I129" s="17" t="s">
        <v>212</v>
      </c>
      <c r="J129" s="26">
        <v>0</v>
      </c>
      <c r="K129" s="26">
        <v>0</v>
      </c>
      <c r="L129" s="26">
        <v>10000</v>
      </c>
      <c r="M129" s="163">
        <v>0</v>
      </c>
      <c r="N129" s="173" t="s">
        <v>154</v>
      </c>
      <c r="O129" s="28" t="s">
        <v>3099</v>
      </c>
      <c r="P129" s="36" t="s">
        <v>3076</v>
      </c>
    </row>
    <row r="130" spans="1:16" ht="46.5" customHeight="1" x14ac:dyDescent="0.25">
      <c r="A130" s="17">
        <v>15</v>
      </c>
      <c r="B130" s="18" t="s">
        <v>2371</v>
      </c>
      <c r="C130" s="18" t="s">
        <v>4</v>
      </c>
      <c r="D130" s="25" t="s">
        <v>2372</v>
      </c>
      <c r="E130" s="18" t="s">
        <v>1607</v>
      </c>
      <c r="F130" s="18" t="s">
        <v>5</v>
      </c>
      <c r="G130" s="25" t="s">
        <v>2425</v>
      </c>
      <c r="H130" s="17">
        <v>220</v>
      </c>
      <c r="I130" s="17" t="s">
        <v>212</v>
      </c>
      <c r="J130" s="26">
        <v>0</v>
      </c>
      <c r="K130" s="26">
        <v>0</v>
      </c>
      <c r="L130" s="26">
        <v>10000</v>
      </c>
      <c r="M130" s="163">
        <v>0.25</v>
      </c>
      <c r="N130" s="173" t="s">
        <v>154</v>
      </c>
      <c r="O130" s="28" t="s">
        <v>3099</v>
      </c>
      <c r="P130" s="36" t="s">
        <v>3076</v>
      </c>
    </row>
    <row r="131" spans="1:16" ht="46.5" customHeight="1" x14ac:dyDescent="0.25">
      <c r="A131" s="17">
        <v>16</v>
      </c>
      <c r="B131" s="18" t="s">
        <v>2373</v>
      </c>
      <c r="C131" s="18" t="s">
        <v>6</v>
      </c>
      <c r="D131" s="25" t="s">
        <v>2374</v>
      </c>
      <c r="E131" s="18" t="s">
        <v>1913</v>
      </c>
      <c r="F131" s="18" t="s">
        <v>7</v>
      </c>
      <c r="G131" s="25" t="s">
        <v>2425</v>
      </c>
      <c r="H131" s="17">
        <v>50</v>
      </c>
      <c r="I131" s="17" t="s">
        <v>213</v>
      </c>
      <c r="J131" s="26">
        <v>0</v>
      </c>
      <c r="K131" s="26">
        <v>0</v>
      </c>
      <c r="L131" s="26">
        <v>10000</v>
      </c>
      <c r="M131" s="163">
        <v>0.2</v>
      </c>
      <c r="N131" s="163" t="s">
        <v>2243</v>
      </c>
      <c r="O131" s="28" t="s">
        <v>3099</v>
      </c>
      <c r="P131" s="36" t="s">
        <v>3076</v>
      </c>
    </row>
    <row r="132" spans="1:16" ht="42" customHeight="1" x14ac:dyDescent="0.25">
      <c r="A132" s="17">
        <v>17</v>
      </c>
      <c r="B132" s="18" t="s">
        <v>2375</v>
      </c>
      <c r="C132" s="18" t="s">
        <v>4</v>
      </c>
      <c r="D132" s="25" t="s">
        <v>2376</v>
      </c>
      <c r="E132" s="18" t="s">
        <v>1577</v>
      </c>
      <c r="F132" s="18" t="s">
        <v>5</v>
      </c>
      <c r="G132" s="25" t="s">
        <v>2425</v>
      </c>
      <c r="H132" s="17">
        <v>148</v>
      </c>
      <c r="I132" s="17" t="s">
        <v>212</v>
      </c>
      <c r="J132" s="26">
        <v>0</v>
      </c>
      <c r="K132" s="26">
        <v>0</v>
      </c>
      <c r="L132" s="26">
        <v>10000</v>
      </c>
      <c r="M132" s="163">
        <v>0.1</v>
      </c>
      <c r="N132" s="173" t="s">
        <v>154</v>
      </c>
      <c r="O132" s="28" t="s">
        <v>3099</v>
      </c>
      <c r="P132" s="36" t="s">
        <v>3076</v>
      </c>
    </row>
    <row r="133" spans="1:16" ht="42" customHeight="1" x14ac:dyDescent="0.25">
      <c r="A133" s="17">
        <v>18</v>
      </c>
      <c r="B133" s="18" t="s">
        <v>2377</v>
      </c>
      <c r="C133" s="18" t="s">
        <v>4</v>
      </c>
      <c r="D133" s="25" t="s">
        <v>2378</v>
      </c>
      <c r="E133" s="18" t="s">
        <v>1577</v>
      </c>
      <c r="F133" s="18" t="s">
        <v>5</v>
      </c>
      <c r="G133" s="25" t="s">
        <v>2425</v>
      </c>
      <c r="H133" s="17">
        <v>100</v>
      </c>
      <c r="I133" s="17" t="s">
        <v>212</v>
      </c>
      <c r="J133" s="26">
        <v>0</v>
      </c>
      <c r="K133" s="26">
        <v>0</v>
      </c>
      <c r="L133" s="26">
        <v>10000</v>
      </c>
      <c r="M133" s="163">
        <v>0.15</v>
      </c>
      <c r="N133" s="173" t="s">
        <v>154</v>
      </c>
      <c r="O133" s="28" t="s">
        <v>3099</v>
      </c>
      <c r="P133" s="36" t="s">
        <v>3076</v>
      </c>
    </row>
    <row r="134" spans="1:16" ht="42" customHeight="1" x14ac:dyDescent="0.25">
      <c r="A134" s="17">
        <v>19</v>
      </c>
      <c r="B134" s="18" t="s">
        <v>2379</v>
      </c>
      <c r="C134" s="18" t="s">
        <v>4</v>
      </c>
      <c r="D134" s="25" t="s">
        <v>2380</v>
      </c>
      <c r="E134" s="18" t="s">
        <v>28</v>
      </c>
      <c r="F134" s="18" t="s">
        <v>5</v>
      </c>
      <c r="G134" s="25" t="s">
        <v>2425</v>
      </c>
      <c r="H134" s="17">
        <v>153</v>
      </c>
      <c r="I134" s="17" t="s">
        <v>212</v>
      </c>
      <c r="J134" s="26">
        <v>0</v>
      </c>
      <c r="K134" s="26">
        <v>15000</v>
      </c>
      <c r="L134" s="161">
        <v>0</v>
      </c>
      <c r="M134" s="163">
        <v>0.05</v>
      </c>
      <c r="N134" s="173" t="s">
        <v>154</v>
      </c>
      <c r="O134" s="99" t="s">
        <v>224</v>
      </c>
      <c r="P134" s="36" t="s">
        <v>3076</v>
      </c>
    </row>
    <row r="135" spans="1:16" ht="42" customHeight="1" x14ac:dyDescent="0.25">
      <c r="A135" s="17">
        <v>20</v>
      </c>
      <c r="B135" s="18" t="s">
        <v>2381</v>
      </c>
      <c r="C135" s="18" t="s">
        <v>4</v>
      </c>
      <c r="D135" s="25" t="s">
        <v>2382</v>
      </c>
      <c r="E135" s="18" t="s">
        <v>12</v>
      </c>
      <c r="F135" s="18" t="s">
        <v>5</v>
      </c>
      <c r="G135" s="25" t="s">
        <v>2425</v>
      </c>
      <c r="H135" s="17">
        <v>190</v>
      </c>
      <c r="I135" s="17" t="s">
        <v>212</v>
      </c>
      <c r="J135" s="26">
        <v>0</v>
      </c>
      <c r="K135" s="26">
        <v>15000</v>
      </c>
      <c r="L135" s="161">
        <v>0</v>
      </c>
      <c r="M135" s="163">
        <v>0.05</v>
      </c>
      <c r="N135" s="173" t="s">
        <v>154</v>
      </c>
      <c r="O135" s="99" t="s">
        <v>223</v>
      </c>
      <c r="P135" s="36" t="s">
        <v>3076</v>
      </c>
    </row>
    <row r="136" spans="1:16" ht="42" customHeight="1" x14ac:dyDescent="0.25">
      <c r="A136" s="17">
        <v>21</v>
      </c>
      <c r="B136" s="18" t="s">
        <v>2383</v>
      </c>
      <c r="C136" s="18" t="s">
        <v>6</v>
      </c>
      <c r="D136" s="25" t="s">
        <v>2384</v>
      </c>
      <c r="E136" s="18" t="s">
        <v>1199</v>
      </c>
      <c r="F136" s="18" t="s">
        <v>5</v>
      </c>
      <c r="G136" s="25" t="s">
        <v>2425</v>
      </c>
      <c r="H136" s="17">
        <v>50</v>
      </c>
      <c r="I136" s="17" t="s">
        <v>213</v>
      </c>
      <c r="J136" s="26">
        <v>0</v>
      </c>
      <c r="K136" s="26">
        <v>15000</v>
      </c>
      <c r="L136" s="161">
        <v>0</v>
      </c>
      <c r="M136" s="163">
        <v>0.2</v>
      </c>
      <c r="N136" s="173" t="s">
        <v>154</v>
      </c>
      <c r="O136" s="99" t="s">
        <v>224</v>
      </c>
      <c r="P136" s="36" t="s">
        <v>3076</v>
      </c>
    </row>
    <row r="137" spans="1:16" ht="42" customHeight="1" x14ac:dyDescent="0.25">
      <c r="A137" s="17">
        <v>22</v>
      </c>
      <c r="B137" s="18" t="s">
        <v>2385</v>
      </c>
      <c r="C137" s="18" t="s">
        <v>4</v>
      </c>
      <c r="D137" s="25" t="s">
        <v>2386</v>
      </c>
      <c r="E137" s="18" t="s">
        <v>23</v>
      </c>
      <c r="F137" s="18" t="s">
        <v>5</v>
      </c>
      <c r="G137" s="25" t="s">
        <v>2425</v>
      </c>
      <c r="H137" s="17">
        <v>35</v>
      </c>
      <c r="I137" s="17" t="s">
        <v>213</v>
      </c>
      <c r="J137" s="26">
        <v>0</v>
      </c>
      <c r="K137" s="26">
        <v>15000</v>
      </c>
      <c r="L137" s="161">
        <v>0</v>
      </c>
      <c r="M137" s="163">
        <v>0.25</v>
      </c>
      <c r="N137" s="173" t="s">
        <v>154</v>
      </c>
      <c r="O137" s="99" t="s">
        <v>223</v>
      </c>
      <c r="P137" s="36" t="s">
        <v>3076</v>
      </c>
    </row>
    <row r="138" spans="1:16" ht="42" customHeight="1" x14ac:dyDescent="0.25">
      <c r="A138" s="17">
        <v>23</v>
      </c>
      <c r="B138" s="18" t="s">
        <v>2387</v>
      </c>
      <c r="C138" s="18" t="s">
        <v>4</v>
      </c>
      <c r="D138" s="25" t="s">
        <v>2388</v>
      </c>
      <c r="E138" s="18" t="s">
        <v>23</v>
      </c>
      <c r="F138" s="18" t="s">
        <v>5</v>
      </c>
      <c r="G138" s="25" t="s">
        <v>2425</v>
      </c>
      <c r="H138" s="17">
        <v>98</v>
      </c>
      <c r="I138" s="17" t="s">
        <v>212</v>
      </c>
      <c r="J138" s="26">
        <v>0</v>
      </c>
      <c r="K138" s="26">
        <v>15000</v>
      </c>
      <c r="L138" s="161">
        <v>0</v>
      </c>
      <c r="M138" s="163">
        <v>0.05</v>
      </c>
      <c r="N138" s="173" t="s">
        <v>154</v>
      </c>
      <c r="O138" s="99" t="s">
        <v>223</v>
      </c>
      <c r="P138" s="36" t="s">
        <v>3076</v>
      </c>
    </row>
    <row r="139" spans="1:16" ht="48.75" customHeight="1" x14ac:dyDescent="0.25">
      <c r="A139" s="17">
        <v>24</v>
      </c>
      <c r="B139" s="18" t="s">
        <v>2389</v>
      </c>
      <c r="C139" s="18" t="s">
        <v>4</v>
      </c>
      <c r="D139" s="25" t="s">
        <v>2390</v>
      </c>
      <c r="E139" s="18" t="s">
        <v>23</v>
      </c>
      <c r="F139" s="18" t="s">
        <v>5</v>
      </c>
      <c r="G139" s="25" t="s">
        <v>2425</v>
      </c>
      <c r="H139" s="17">
        <v>72</v>
      </c>
      <c r="I139" s="17" t="s">
        <v>212</v>
      </c>
      <c r="J139" s="26">
        <v>0</v>
      </c>
      <c r="K139" s="26">
        <v>15000</v>
      </c>
      <c r="L139" s="161">
        <v>0</v>
      </c>
      <c r="M139" s="163">
        <v>0.3</v>
      </c>
      <c r="N139" s="173" t="s">
        <v>154</v>
      </c>
      <c r="O139" s="99" t="s">
        <v>223</v>
      </c>
      <c r="P139" s="36" t="s">
        <v>3076</v>
      </c>
    </row>
    <row r="140" spans="1:16" ht="30.75" customHeight="1" x14ac:dyDescent="0.25">
      <c r="A140" s="17"/>
      <c r="B140" s="275" t="s">
        <v>2391</v>
      </c>
      <c r="C140" s="276"/>
      <c r="D140" s="276"/>
      <c r="E140" s="276"/>
      <c r="F140" s="276"/>
      <c r="G140" s="276"/>
      <c r="H140" s="277"/>
      <c r="I140" s="21"/>
      <c r="J140" s="164">
        <f>SUM(J141+J158)</f>
        <v>4000</v>
      </c>
      <c r="K140" s="164">
        <f t="shared" ref="K140:L140" si="6">SUM(K141+K158)</f>
        <v>187000</v>
      </c>
      <c r="L140" s="164">
        <f t="shared" si="6"/>
        <v>34000</v>
      </c>
      <c r="M140" s="21"/>
      <c r="N140" s="21"/>
      <c r="O140" s="21"/>
      <c r="P140" s="21"/>
    </row>
    <row r="141" spans="1:16" ht="31.5" customHeight="1" x14ac:dyDescent="0.25">
      <c r="A141" s="17"/>
      <c r="B141" s="281" t="s">
        <v>2339</v>
      </c>
      <c r="C141" s="282"/>
      <c r="D141" s="282"/>
      <c r="E141" s="282"/>
      <c r="F141" s="282"/>
      <c r="G141" s="282"/>
      <c r="H141" s="283"/>
      <c r="I141" s="23"/>
      <c r="J141" s="29">
        <f>SUM(J142:J157)</f>
        <v>4000</v>
      </c>
      <c r="K141" s="29">
        <f t="shared" ref="K141:L141" si="7">SUM(K142:K157)</f>
        <v>170000</v>
      </c>
      <c r="L141" s="29">
        <f t="shared" si="7"/>
        <v>34000</v>
      </c>
      <c r="M141" s="23"/>
      <c r="N141" s="23"/>
      <c r="O141" s="23"/>
      <c r="P141" s="23"/>
    </row>
    <row r="142" spans="1:16" ht="41.25" customHeight="1" x14ac:dyDescent="0.25">
      <c r="A142" s="85">
        <v>1</v>
      </c>
      <c r="B142" s="18" t="s">
        <v>2392</v>
      </c>
      <c r="C142" s="18" t="s">
        <v>4</v>
      </c>
      <c r="D142" s="171" t="s">
        <v>2393</v>
      </c>
      <c r="E142" s="18" t="s">
        <v>903</v>
      </c>
      <c r="F142" s="268" t="s">
        <v>9</v>
      </c>
      <c r="G142" s="25" t="s">
        <v>2425</v>
      </c>
      <c r="H142" s="17">
        <v>512</v>
      </c>
      <c r="I142" s="162" t="s">
        <v>213</v>
      </c>
      <c r="J142" s="26">
        <v>1000</v>
      </c>
      <c r="K142" s="26">
        <v>0</v>
      </c>
      <c r="L142" s="26">
        <v>0</v>
      </c>
      <c r="M142" s="27">
        <v>0</v>
      </c>
      <c r="N142" s="17" t="s">
        <v>154</v>
      </c>
      <c r="O142" s="28" t="s">
        <v>225</v>
      </c>
      <c r="P142" s="36" t="s">
        <v>3076</v>
      </c>
    </row>
    <row r="143" spans="1:16" ht="47.25" customHeight="1" x14ac:dyDescent="0.25">
      <c r="A143" s="17">
        <v>2</v>
      </c>
      <c r="B143" s="18" t="s">
        <v>2394</v>
      </c>
      <c r="C143" s="18" t="s">
        <v>4</v>
      </c>
      <c r="D143" s="171" t="s">
        <v>2395</v>
      </c>
      <c r="E143" s="18" t="s">
        <v>1913</v>
      </c>
      <c r="F143" s="18" t="s">
        <v>7</v>
      </c>
      <c r="G143" s="25" t="s">
        <v>2425</v>
      </c>
      <c r="H143" s="17">
        <v>280</v>
      </c>
      <c r="I143" s="162" t="s">
        <v>213</v>
      </c>
      <c r="J143" s="26">
        <v>0</v>
      </c>
      <c r="K143" s="26">
        <v>0</v>
      </c>
      <c r="L143" s="26">
        <v>17000</v>
      </c>
      <c r="M143" s="27">
        <v>0</v>
      </c>
      <c r="N143" s="17" t="s">
        <v>154</v>
      </c>
      <c r="O143" s="28" t="s">
        <v>3099</v>
      </c>
      <c r="P143" s="36" t="s">
        <v>3076</v>
      </c>
    </row>
    <row r="144" spans="1:16" ht="41.25" customHeight="1" x14ac:dyDescent="0.25">
      <c r="A144" s="85">
        <v>3</v>
      </c>
      <c r="B144" s="18" t="s">
        <v>2396</v>
      </c>
      <c r="C144" s="18" t="s">
        <v>4</v>
      </c>
      <c r="D144" s="171" t="s">
        <v>2397</v>
      </c>
      <c r="E144" s="18" t="s">
        <v>1913</v>
      </c>
      <c r="F144" s="18" t="s">
        <v>5</v>
      </c>
      <c r="G144" s="25" t="s">
        <v>2425</v>
      </c>
      <c r="H144" s="17">
        <v>641</v>
      </c>
      <c r="I144" s="17" t="s">
        <v>213</v>
      </c>
      <c r="J144" s="26">
        <v>0</v>
      </c>
      <c r="K144" s="26">
        <v>0</v>
      </c>
      <c r="L144" s="26">
        <v>17000</v>
      </c>
      <c r="M144" s="27">
        <v>0</v>
      </c>
      <c r="N144" s="17" t="s">
        <v>154</v>
      </c>
      <c r="O144" s="28" t="s">
        <v>3099</v>
      </c>
      <c r="P144" s="36" t="s">
        <v>3076</v>
      </c>
    </row>
    <row r="145" spans="1:16" ht="41.25" customHeight="1" x14ac:dyDescent="0.25">
      <c r="A145" s="17">
        <v>4</v>
      </c>
      <c r="B145" s="18" t="s">
        <v>2398</v>
      </c>
      <c r="C145" s="18" t="s">
        <v>4</v>
      </c>
      <c r="D145" s="171" t="s">
        <v>2399</v>
      </c>
      <c r="E145" s="18" t="s">
        <v>618</v>
      </c>
      <c r="F145" s="18" t="s">
        <v>5</v>
      </c>
      <c r="G145" s="25" t="s">
        <v>2425</v>
      </c>
      <c r="H145" s="17">
        <v>1638</v>
      </c>
      <c r="I145" s="17" t="s">
        <v>212</v>
      </c>
      <c r="J145" s="26">
        <v>0</v>
      </c>
      <c r="K145" s="26">
        <v>17000</v>
      </c>
      <c r="L145" s="26">
        <v>0</v>
      </c>
      <c r="M145" s="27">
        <v>0</v>
      </c>
      <c r="N145" s="17" t="s">
        <v>154</v>
      </c>
      <c r="O145" s="172" t="s">
        <v>224</v>
      </c>
      <c r="P145" s="36" t="s">
        <v>3076</v>
      </c>
    </row>
    <row r="146" spans="1:16" ht="41.25" customHeight="1" x14ac:dyDescent="0.25">
      <c r="A146" s="85">
        <v>5</v>
      </c>
      <c r="B146" s="18" t="s">
        <v>2400</v>
      </c>
      <c r="C146" s="18" t="s">
        <v>4</v>
      </c>
      <c r="D146" s="171" t="s">
        <v>2401</v>
      </c>
      <c r="E146" s="18" t="s">
        <v>618</v>
      </c>
      <c r="F146" s="18" t="s">
        <v>5</v>
      </c>
      <c r="G146" s="25" t="s">
        <v>2425</v>
      </c>
      <c r="H146" s="17">
        <v>1805</v>
      </c>
      <c r="I146" s="17" t="s">
        <v>213</v>
      </c>
      <c r="J146" s="26">
        <v>0</v>
      </c>
      <c r="K146" s="26">
        <v>17000</v>
      </c>
      <c r="L146" s="26">
        <v>0</v>
      </c>
      <c r="M146" s="27">
        <v>0</v>
      </c>
      <c r="N146" s="17" t="s">
        <v>154</v>
      </c>
      <c r="O146" s="172" t="s">
        <v>223</v>
      </c>
      <c r="P146" s="36" t="s">
        <v>3076</v>
      </c>
    </row>
    <row r="147" spans="1:16" ht="41.25" customHeight="1" x14ac:dyDescent="0.25">
      <c r="A147" s="17">
        <v>6</v>
      </c>
      <c r="B147" s="18" t="s">
        <v>2402</v>
      </c>
      <c r="C147" s="18" t="s">
        <v>4</v>
      </c>
      <c r="D147" s="171" t="s">
        <v>2403</v>
      </c>
      <c r="E147" s="18" t="s">
        <v>618</v>
      </c>
      <c r="F147" s="18" t="s">
        <v>5</v>
      </c>
      <c r="G147" s="25" t="s">
        <v>2425</v>
      </c>
      <c r="H147" s="17">
        <v>1016</v>
      </c>
      <c r="I147" s="17" t="s">
        <v>213</v>
      </c>
      <c r="J147" s="26">
        <v>0</v>
      </c>
      <c r="K147" s="26">
        <v>17000</v>
      </c>
      <c r="L147" s="26">
        <v>0</v>
      </c>
      <c r="M147" s="27">
        <v>0</v>
      </c>
      <c r="N147" s="17" t="s">
        <v>154</v>
      </c>
      <c r="O147" s="172" t="s">
        <v>223</v>
      </c>
      <c r="P147" s="36" t="s">
        <v>3076</v>
      </c>
    </row>
    <row r="148" spans="1:16" ht="41.25" customHeight="1" x14ac:dyDescent="0.25">
      <c r="A148" s="85">
        <v>7</v>
      </c>
      <c r="B148" s="18" t="s">
        <v>2404</v>
      </c>
      <c r="C148" s="18" t="s">
        <v>4</v>
      </c>
      <c r="D148" s="171" t="s">
        <v>2382</v>
      </c>
      <c r="E148" s="18" t="s">
        <v>433</v>
      </c>
      <c r="F148" s="18" t="s">
        <v>5</v>
      </c>
      <c r="G148" s="25" t="s">
        <v>2425</v>
      </c>
      <c r="H148" s="17">
        <v>991</v>
      </c>
      <c r="I148" s="17" t="s">
        <v>213</v>
      </c>
      <c r="J148" s="26">
        <v>0</v>
      </c>
      <c r="K148" s="26">
        <v>17000</v>
      </c>
      <c r="L148" s="26">
        <v>0</v>
      </c>
      <c r="M148" s="27">
        <v>0</v>
      </c>
      <c r="N148" s="17" t="s">
        <v>154</v>
      </c>
      <c r="O148" s="172" t="s">
        <v>224</v>
      </c>
      <c r="P148" s="36" t="s">
        <v>3076</v>
      </c>
    </row>
    <row r="149" spans="1:16" ht="41.25" customHeight="1" x14ac:dyDescent="0.25">
      <c r="A149" s="17">
        <v>8</v>
      </c>
      <c r="B149" s="18" t="s">
        <v>2405</v>
      </c>
      <c r="C149" s="18" t="s">
        <v>4</v>
      </c>
      <c r="D149" s="171" t="s">
        <v>2364</v>
      </c>
      <c r="E149" s="18" t="s">
        <v>75</v>
      </c>
      <c r="F149" s="18" t="s">
        <v>5</v>
      </c>
      <c r="G149" s="25" t="s">
        <v>2425</v>
      </c>
      <c r="H149" s="17">
        <v>403</v>
      </c>
      <c r="I149" s="17" t="s">
        <v>213</v>
      </c>
      <c r="J149" s="26">
        <v>0</v>
      </c>
      <c r="K149" s="26">
        <v>17000</v>
      </c>
      <c r="L149" s="26">
        <v>0</v>
      </c>
      <c r="M149" s="27">
        <v>0</v>
      </c>
      <c r="N149" s="17" t="s">
        <v>154</v>
      </c>
      <c r="O149" s="172" t="s">
        <v>224</v>
      </c>
      <c r="P149" s="36" t="s">
        <v>3076</v>
      </c>
    </row>
    <row r="150" spans="1:16" ht="41.25" customHeight="1" x14ac:dyDescent="0.25">
      <c r="A150" s="85">
        <v>9</v>
      </c>
      <c r="B150" s="18" t="s">
        <v>2406</v>
      </c>
      <c r="C150" s="18" t="s">
        <v>4</v>
      </c>
      <c r="D150" s="171" t="s">
        <v>2407</v>
      </c>
      <c r="E150" s="18" t="s">
        <v>75</v>
      </c>
      <c r="F150" s="268" t="s">
        <v>9</v>
      </c>
      <c r="G150" s="25" t="s">
        <v>2425</v>
      </c>
      <c r="H150" s="17">
        <v>629</v>
      </c>
      <c r="I150" s="17" t="s">
        <v>213</v>
      </c>
      <c r="J150" s="26">
        <v>1000</v>
      </c>
      <c r="K150" s="26">
        <v>0</v>
      </c>
      <c r="L150" s="26">
        <v>0</v>
      </c>
      <c r="M150" s="27">
        <v>0</v>
      </c>
      <c r="N150" s="17" t="s">
        <v>154</v>
      </c>
      <c r="O150" s="28" t="s">
        <v>225</v>
      </c>
      <c r="P150" s="36" t="s">
        <v>3076</v>
      </c>
    </row>
    <row r="151" spans="1:16" ht="46.5" customHeight="1" x14ac:dyDescent="0.25">
      <c r="A151" s="17">
        <v>10</v>
      </c>
      <c r="B151" s="18" t="s">
        <v>2408</v>
      </c>
      <c r="C151" s="18" t="s">
        <v>4</v>
      </c>
      <c r="D151" s="171" t="s">
        <v>2409</v>
      </c>
      <c r="E151" s="18" t="s">
        <v>618</v>
      </c>
      <c r="F151" s="18" t="s">
        <v>5</v>
      </c>
      <c r="G151" s="25" t="s">
        <v>2425</v>
      </c>
      <c r="H151" s="17">
        <v>650</v>
      </c>
      <c r="I151" s="17" t="s">
        <v>213</v>
      </c>
      <c r="J151" s="26">
        <v>0</v>
      </c>
      <c r="K151" s="26">
        <v>17000</v>
      </c>
      <c r="L151" s="26">
        <v>0</v>
      </c>
      <c r="M151" s="27">
        <v>0</v>
      </c>
      <c r="N151" s="17" t="s">
        <v>154</v>
      </c>
      <c r="O151" s="172" t="s">
        <v>223</v>
      </c>
      <c r="P151" s="36" t="s">
        <v>3076</v>
      </c>
    </row>
    <row r="152" spans="1:16" ht="48.75" customHeight="1" x14ac:dyDescent="0.25">
      <c r="A152" s="85">
        <v>11</v>
      </c>
      <c r="B152" s="18" t="s">
        <v>2410</v>
      </c>
      <c r="C152" s="18" t="s">
        <v>4</v>
      </c>
      <c r="D152" s="171" t="s">
        <v>2411</v>
      </c>
      <c r="E152" s="18" t="s">
        <v>640</v>
      </c>
      <c r="F152" s="268" t="s">
        <v>9</v>
      </c>
      <c r="G152" s="25" t="s">
        <v>2425</v>
      </c>
      <c r="H152" s="17">
        <v>830</v>
      </c>
      <c r="I152" s="17" t="s">
        <v>213</v>
      </c>
      <c r="J152" s="26">
        <v>1000</v>
      </c>
      <c r="K152" s="26">
        <v>0</v>
      </c>
      <c r="L152" s="26">
        <v>0</v>
      </c>
      <c r="M152" s="27">
        <v>0.05</v>
      </c>
      <c r="N152" s="17" t="s">
        <v>154</v>
      </c>
      <c r="O152" s="28" t="s">
        <v>225</v>
      </c>
      <c r="P152" s="36" t="s">
        <v>3076</v>
      </c>
    </row>
    <row r="153" spans="1:16" ht="49.5" customHeight="1" x14ac:dyDescent="0.25">
      <c r="A153" s="17">
        <v>12</v>
      </c>
      <c r="B153" s="18" t="s">
        <v>2412</v>
      </c>
      <c r="C153" s="18" t="s">
        <v>4</v>
      </c>
      <c r="D153" s="171" t="s">
        <v>2413</v>
      </c>
      <c r="E153" s="18" t="s">
        <v>618</v>
      </c>
      <c r="F153" s="18" t="s">
        <v>5</v>
      </c>
      <c r="G153" s="25" t="s">
        <v>2425</v>
      </c>
      <c r="H153" s="17">
        <v>201</v>
      </c>
      <c r="I153" s="17" t="s">
        <v>213</v>
      </c>
      <c r="J153" s="26">
        <v>0</v>
      </c>
      <c r="K153" s="26">
        <v>17000</v>
      </c>
      <c r="L153" s="26">
        <v>0</v>
      </c>
      <c r="M153" s="27">
        <v>0</v>
      </c>
      <c r="N153" s="17" t="s">
        <v>154</v>
      </c>
      <c r="O153" s="172" t="s">
        <v>223</v>
      </c>
      <c r="P153" s="36" t="s">
        <v>3076</v>
      </c>
    </row>
    <row r="154" spans="1:16" ht="51" customHeight="1" x14ac:dyDescent="0.25">
      <c r="A154" s="85">
        <v>13</v>
      </c>
      <c r="B154" s="18" t="s">
        <v>2414</v>
      </c>
      <c r="C154" s="18" t="s">
        <v>4</v>
      </c>
      <c r="D154" s="171" t="s">
        <v>2415</v>
      </c>
      <c r="E154" s="18" t="s">
        <v>1195</v>
      </c>
      <c r="F154" s="268" t="s">
        <v>9</v>
      </c>
      <c r="G154" s="25" t="s">
        <v>2425</v>
      </c>
      <c r="H154" s="17">
        <v>743</v>
      </c>
      <c r="I154" s="17" t="s">
        <v>213</v>
      </c>
      <c r="J154" s="26">
        <v>1000</v>
      </c>
      <c r="K154" s="26">
        <v>0</v>
      </c>
      <c r="L154" s="26">
        <v>0</v>
      </c>
      <c r="M154" s="27">
        <v>0</v>
      </c>
      <c r="N154" s="17" t="s">
        <v>154</v>
      </c>
      <c r="O154" s="28" t="s">
        <v>225</v>
      </c>
      <c r="P154" s="36" t="s">
        <v>3076</v>
      </c>
    </row>
    <row r="155" spans="1:16" ht="49.5" customHeight="1" x14ac:dyDescent="0.25">
      <c r="A155" s="17">
        <v>14</v>
      </c>
      <c r="B155" s="18" t="s">
        <v>2416</v>
      </c>
      <c r="C155" s="18" t="s">
        <v>4</v>
      </c>
      <c r="D155" s="171" t="s">
        <v>2417</v>
      </c>
      <c r="E155" s="18" t="s">
        <v>1195</v>
      </c>
      <c r="F155" s="18" t="s">
        <v>5</v>
      </c>
      <c r="G155" s="25" t="s">
        <v>2425</v>
      </c>
      <c r="H155" s="17">
        <v>432</v>
      </c>
      <c r="I155" s="17" t="s">
        <v>213</v>
      </c>
      <c r="J155" s="26">
        <v>0</v>
      </c>
      <c r="K155" s="26">
        <v>17000</v>
      </c>
      <c r="L155" s="26">
        <v>0</v>
      </c>
      <c r="M155" s="27">
        <v>0</v>
      </c>
      <c r="N155" s="17" t="s">
        <v>154</v>
      </c>
      <c r="O155" s="172" t="s">
        <v>223</v>
      </c>
      <c r="P155" s="36" t="s">
        <v>3076</v>
      </c>
    </row>
    <row r="156" spans="1:16" ht="55.5" customHeight="1" x14ac:dyDescent="0.25">
      <c r="A156" s="85">
        <v>15</v>
      </c>
      <c r="B156" s="18" t="s">
        <v>2418</v>
      </c>
      <c r="C156" s="18" t="s">
        <v>4</v>
      </c>
      <c r="D156" s="171" t="s">
        <v>2419</v>
      </c>
      <c r="E156" s="18" t="s">
        <v>2338</v>
      </c>
      <c r="F156" s="18" t="s">
        <v>7</v>
      </c>
      <c r="G156" s="25" t="s">
        <v>2425</v>
      </c>
      <c r="H156" s="17">
        <v>1555</v>
      </c>
      <c r="I156" s="17" t="s">
        <v>213</v>
      </c>
      <c r="J156" s="26">
        <v>0</v>
      </c>
      <c r="K156" s="26">
        <v>17000</v>
      </c>
      <c r="L156" s="26">
        <v>0</v>
      </c>
      <c r="M156" s="27">
        <v>0</v>
      </c>
      <c r="N156" s="17" t="s">
        <v>2420</v>
      </c>
      <c r="O156" s="172" t="s">
        <v>223</v>
      </c>
      <c r="P156" s="36" t="s">
        <v>3076</v>
      </c>
    </row>
    <row r="157" spans="1:16" ht="58.5" customHeight="1" x14ac:dyDescent="0.25">
      <c r="A157" s="17">
        <v>16</v>
      </c>
      <c r="B157" s="18" t="s">
        <v>2421</v>
      </c>
      <c r="C157" s="18" t="s">
        <v>4</v>
      </c>
      <c r="D157" s="171" t="s">
        <v>2422</v>
      </c>
      <c r="E157" s="18" t="s">
        <v>2338</v>
      </c>
      <c r="F157" s="18" t="s">
        <v>5</v>
      </c>
      <c r="G157" s="25" t="s">
        <v>2425</v>
      </c>
      <c r="H157" s="17">
        <v>1851</v>
      </c>
      <c r="I157" s="17" t="s">
        <v>213</v>
      </c>
      <c r="J157" s="26">
        <v>0</v>
      </c>
      <c r="K157" s="26">
        <v>17000</v>
      </c>
      <c r="L157" s="26">
        <v>0</v>
      </c>
      <c r="M157" s="27">
        <v>0</v>
      </c>
      <c r="N157" s="17" t="s">
        <v>154</v>
      </c>
      <c r="O157" s="172" t="s">
        <v>223</v>
      </c>
      <c r="P157" s="36" t="s">
        <v>3076</v>
      </c>
    </row>
    <row r="158" spans="1:16" ht="17.25" customHeight="1" x14ac:dyDescent="0.25">
      <c r="A158" s="17"/>
      <c r="B158" s="281" t="s">
        <v>2135</v>
      </c>
      <c r="C158" s="282"/>
      <c r="D158" s="282"/>
      <c r="E158" s="282"/>
      <c r="F158" s="282"/>
      <c r="G158" s="282"/>
      <c r="H158" s="283"/>
      <c r="I158" s="23"/>
      <c r="J158" s="159">
        <f>SUM(J159)</f>
        <v>0</v>
      </c>
      <c r="K158" s="159">
        <f t="shared" ref="K158:L158" si="8">SUM(K159)</f>
        <v>17000</v>
      </c>
      <c r="L158" s="159">
        <f t="shared" si="8"/>
        <v>0</v>
      </c>
      <c r="M158" s="23"/>
      <c r="N158" s="23"/>
      <c r="O158" s="23"/>
      <c r="P158" s="23"/>
    </row>
    <row r="159" spans="1:16" ht="67.5" customHeight="1" x14ac:dyDescent="0.25">
      <c r="A159" s="85">
        <v>1</v>
      </c>
      <c r="B159" s="18" t="s">
        <v>2423</v>
      </c>
      <c r="C159" s="18" t="s">
        <v>4</v>
      </c>
      <c r="D159" s="152" t="s">
        <v>2424</v>
      </c>
      <c r="E159" s="18" t="s">
        <v>433</v>
      </c>
      <c r="F159" s="18" t="s">
        <v>5</v>
      </c>
      <c r="G159" s="25" t="s">
        <v>2425</v>
      </c>
      <c r="H159" s="17">
        <v>3600</v>
      </c>
      <c r="I159" s="17" t="s">
        <v>213</v>
      </c>
      <c r="J159" s="26">
        <v>0</v>
      </c>
      <c r="K159" s="26">
        <v>17000</v>
      </c>
      <c r="L159" s="26">
        <v>0</v>
      </c>
      <c r="M159" s="163">
        <v>0.05</v>
      </c>
      <c r="N159" s="17" t="s">
        <v>154</v>
      </c>
      <c r="O159" s="99" t="s">
        <v>224</v>
      </c>
      <c r="P159" s="36" t="s">
        <v>3076</v>
      </c>
    </row>
  </sheetData>
  <mergeCells count="30">
    <mergeCell ref="H5:H6"/>
    <mergeCell ref="I5:I6"/>
    <mergeCell ref="C5:C6"/>
    <mergeCell ref="D5:D6"/>
    <mergeCell ref="E5:E6"/>
    <mergeCell ref="F5:F6"/>
    <mergeCell ref="G5:G6"/>
    <mergeCell ref="A2:P3"/>
    <mergeCell ref="B80:H80"/>
    <mergeCell ref="J5:L5"/>
    <mergeCell ref="M5:M6"/>
    <mergeCell ref="N5:N6"/>
    <mergeCell ref="O5:O6"/>
    <mergeCell ref="B8:H8"/>
    <mergeCell ref="B9:H9"/>
    <mergeCell ref="B10:H10"/>
    <mergeCell ref="B15:H15"/>
    <mergeCell ref="B19:H19"/>
    <mergeCell ref="B36:H36"/>
    <mergeCell ref="B62:H62"/>
    <mergeCell ref="P5:P6"/>
    <mergeCell ref="A5:A6"/>
    <mergeCell ref="B5:B6"/>
    <mergeCell ref="B158:H158"/>
    <mergeCell ref="B81:H81"/>
    <mergeCell ref="B84:H84"/>
    <mergeCell ref="B98:H98"/>
    <mergeCell ref="B115:H115"/>
    <mergeCell ref="B140:H140"/>
    <mergeCell ref="B141:H14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opLeftCell="E1" workbookViewId="0">
      <selection activeCell="Q8" sqref="Q8"/>
    </sheetView>
  </sheetViews>
  <sheetFormatPr defaultRowHeight="13.5" x14ac:dyDescent="0.25"/>
  <cols>
    <col min="1" max="1" width="5" style="76" customWidth="1"/>
    <col min="2" max="2" width="33" style="13" customWidth="1"/>
    <col min="3" max="3" width="15.5703125" style="13" customWidth="1"/>
    <col min="4" max="4" width="20.42578125" style="13" customWidth="1"/>
    <col min="5" max="5" width="11" style="13" customWidth="1"/>
    <col min="6" max="6" width="15.28515625" style="13" customWidth="1"/>
    <col min="7" max="7" width="30.140625" style="13" customWidth="1"/>
    <col min="8" max="8" width="13.85546875" style="13" customWidth="1"/>
    <col min="9" max="9" width="17.7109375" style="13" customWidth="1"/>
    <col min="10" max="10" width="14.42578125" style="76" customWidth="1"/>
    <col min="11" max="11" width="15.28515625" style="76" customWidth="1"/>
    <col min="12" max="12" width="19.28515625" style="76" customWidth="1"/>
    <col min="13" max="13" width="31" style="13" customWidth="1"/>
    <col min="14" max="14" width="23.7109375" style="13" customWidth="1"/>
    <col min="15" max="16" width="21.5703125" style="13" customWidth="1"/>
    <col min="17" max="17" width="11.28515625" style="13" bestFit="1" customWidth="1"/>
    <col min="18" max="16384" width="9.140625" style="13"/>
  </cols>
  <sheetData>
    <row r="1" spans="1:17" ht="12" customHeight="1" x14ac:dyDescent="0.25"/>
    <row r="2" spans="1:17" ht="30" customHeight="1" x14ac:dyDescent="0.25">
      <c r="A2" s="334" t="s">
        <v>3071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</row>
    <row r="3" spans="1:17" ht="39" customHeight="1" x14ac:dyDescent="0.2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</row>
    <row r="5" spans="1:17" ht="207" customHeight="1" x14ac:dyDescent="0.25">
      <c r="A5" s="344" t="s">
        <v>0</v>
      </c>
      <c r="B5" s="346" t="s">
        <v>1</v>
      </c>
      <c r="C5" s="332" t="s">
        <v>2</v>
      </c>
      <c r="D5" s="332" t="s">
        <v>208</v>
      </c>
      <c r="E5" s="332" t="s">
        <v>209</v>
      </c>
      <c r="F5" s="332" t="s">
        <v>3</v>
      </c>
      <c r="G5" s="332" t="s">
        <v>138</v>
      </c>
      <c r="H5" s="348" t="s">
        <v>210</v>
      </c>
      <c r="I5" s="332" t="s">
        <v>152</v>
      </c>
      <c r="J5" s="294" t="s">
        <v>3104</v>
      </c>
      <c r="K5" s="295"/>
      <c r="L5" s="296"/>
      <c r="M5" s="332" t="s">
        <v>211</v>
      </c>
      <c r="N5" s="297" t="s">
        <v>3096</v>
      </c>
      <c r="O5" s="299" t="s">
        <v>3100</v>
      </c>
      <c r="P5" s="288" t="s">
        <v>3074</v>
      </c>
    </row>
    <row r="6" spans="1:17" ht="45.75" customHeight="1" x14ac:dyDescent="0.25">
      <c r="A6" s="345"/>
      <c r="B6" s="347"/>
      <c r="C6" s="333"/>
      <c r="D6" s="333"/>
      <c r="E6" s="333"/>
      <c r="F6" s="333"/>
      <c r="G6" s="333"/>
      <c r="H6" s="349"/>
      <c r="I6" s="333"/>
      <c r="J6" s="15" t="s">
        <v>3078</v>
      </c>
      <c r="K6" s="15" t="s">
        <v>3079</v>
      </c>
      <c r="L6" s="15" t="s">
        <v>2427</v>
      </c>
      <c r="M6" s="333"/>
      <c r="N6" s="298"/>
      <c r="O6" s="300"/>
      <c r="P6" s="289"/>
    </row>
    <row r="7" spans="1:17" ht="17.25" customHeigh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223">
        <v>15</v>
      </c>
      <c r="P7" s="10">
        <v>16</v>
      </c>
    </row>
    <row r="8" spans="1:17" ht="17.25" customHeight="1" x14ac:dyDescent="0.25">
      <c r="A8" s="10"/>
      <c r="B8" s="338" t="s">
        <v>139</v>
      </c>
      <c r="C8" s="339"/>
      <c r="D8" s="339"/>
      <c r="E8" s="339"/>
      <c r="F8" s="339"/>
      <c r="G8" s="339"/>
      <c r="H8" s="340"/>
      <c r="I8" s="200"/>
      <c r="J8" s="205">
        <f>SUM(J9+J72+J104)</f>
        <v>218000</v>
      </c>
      <c r="K8" s="205">
        <f t="shared" ref="K8:L8" si="0">SUM(K9+K72+K104)</f>
        <v>482000</v>
      </c>
      <c r="L8" s="205">
        <f t="shared" si="0"/>
        <v>314000</v>
      </c>
      <c r="M8" s="200"/>
      <c r="N8" s="200"/>
      <c r="O8" s="200"/>
      <c r="P8" s="227"/>
      <c r="Q8" s="251">
        <f>SUM(J8+K8+L8)</f>
        <v>1014000</v>
      </c>
    </row>
    <row r="9" spans="1:17" ht="17.25" customHeight="1" x14ac:dyDescent="0.25">
      <c r="A9" s="10"/>
      <c r="B9" s="341" t="s">
        <v>140</v>
      </c>
      <c r="C9" s="342"/>
      <c r="D9" s="342"/>
      <c r="E9" s="342"/>
      <c r="F9" s="342"/>
      <c r="G9" s="342"/>
      <c r="H9" s="343"/>
      <c r="I9" s="201"/>
      <c r="J9" s="206">
        <f>SUM(J10+J29+J48+J55+J57+J62+J69)</f>
        <v>154000</v>
      </c>
      <c r="K9" s="206">
        <f t="shared" ref="K9:L9" si="1">SUM(K10+K29+K48+K55+K57+K62+K69)</f>
        <v>360000</v>
      </c>
      <c r="L9" s="206">
        <f t="shared" si="1"/>
        <v>170000</v>
      </c>
      <c r="M9" s="201"/>
      <c r="N9" s="201"/>
      <c r="O9" s="201"/>
      <c r="P9" s="228"/>
    </row>
    <row r="10" spans="1:17" ht="16.5" customHeight="1" x14ac:dyDescent="0.25">
      <c r="A10" s="10"/>
      <c r="B10" s="335" t="s">
        <v>141</v>
      </c>
      <c r="C10" s="336"/>
      <c r="D10" s="336"/>
      <c r="E10" s="336"/>
      <c r="F10" s="336"/>
      <c r="G10" s="336"/>
      <c r="H10" s="337"/>
      <c r="I10" s="202"/>
      <c r="J10" s="207">
        <f>SUM(J11:J28)</f>
        <v>45000</v>
      </c>
      <c r="K10" s="207">
        <f t="shared" ref="K10:L10" si="2">SUM(K11:K28)</f>
        <v>120000</v>
      </c>
      <c r="L10" s="207">
        <f t="shared" si="2"/>
        <v>70000</v>
      </c>
      <c r="M10" s="202"/>
      <c r="N10" s="202"/>
      <c r="O10" s="202"/>
      <c r="P10" s="229"/>
    </row>
    <row r="11" spans="1:17" ht="63" customHeight="1" x14ac:dyDescent="0.25">
      <c r="A11" s="10">
        <v>1</v>
      </c>
      <c r="B11" s="10" t="s">
        <v>142</v>
      </c>
      <c r="C11" s="10" t="s">
        <v>4</v>
      </c>
      <c r="D11" s="10" t="s">
        <v>242</v>
      </c>
      <c r="E11" s="10" t="s">
        <v>32</v>
      </c>
      <c r="F11" s="10" t="s">
        <v>5</v>
      </c>
      <c r="G11" s="14" t="s">
        <v>354</v>
      </c>
      <c r="H11" s="10">
        <v>850</v>
      </c>
      <c r="I11" s="10" t="s">
        <v>191</v>
      </c>
      <c r="J11" s="11">
        <v>15000</v>
      </c>
      <c r="K11" s="11">
        <v>0</v>
      </c>
      <c r="L11" s="11">
        <v>0</v>
      </c>
      <c r="M11" s="12">
        <v>0.1</v>
      </c>
      <c r="N11" s="78" t="s">
        <v>154</v>
      </c>
      <c r="O11" s="199" t="s">
        <v>225</v>
      </c>
      <c r="P11" s="36" t="s">
        <v>3076</v>
      </c>
    </row>
    <row r="12" spans="1:17" ht="57" customHeight="1" x14ac:dyDescent="0.25">
      <c r="A12" s="10">
        <v>2</v>
      </c>
      <c r="B12" s="10" t="s">
        <v>33</v>
      </c>
      <c r="C12" s="10" t="s">
        <v>4</v>
      </c>
      <c r="D12" s="77" t="s">
        <v>243</v>
      </c>
      <c r="E12" s="10" t="s">
        <v>34</v>
      </c>
      <c r="F12" s="10" t="s">
        <v>5</v>
      </c>
      <c r="G12" s="14" t="s">
        <v>354</v>
      </c>
      <c r="H12" s="10">
        <v>1200</v>
      </c>
      <c r="I12" s="10" t="s">
        <v>191</v>
      </c>
      <c r="J12" s="11">
        <v>15000</v>
      </c>
      <c r="K12" s="11">
        <v>0</v>
      </c>
      <c r="L12" s="11">
        <v>0</v>
      </c>
      <c r="M12" s="12">
        <v>0.1</v>
      </c>
      <c r="N12" s="78" t="s">
        <v>154</v>
      </c>
      <c r="O12" s="199" t="s">
        <v>225</v>
      </c>
      <c r="P12" s="36" t="s">
        <v>3076</v>
      </c>
    </row>
    <row r="13" spans="1:17" ht="54.75" customHeight="1" x14ac:dyDescent="0.25">
      <c r="A13" s="10">
        <v>3</v>
      </c>
      <c r="B13" s="10" t="s">
        <v>35</v>
      </c>
      <c r="C13" s="10" t="s">
        <v>4</v>
      </c>
      <c r="D13" s="10" t="s">
        <v>244</v>
      </c>
      <c r="E13" s="10" t="s">
        <v>12</v>
      </c>
      <c r="F13" s="10" t="s">
        <v>5</v>
      </c>
      <c r="G13" s="14" t="s">
        <v>354</v>
      </c>
      <c r="H13" s="10">
        <v>800</v>
      </c>
      <c r="I13" s="10" t="s">
        <v>214</v>
      </c>
      <c r="J13" s="11">
        <v>15000</v>
      </c>
      <c r="K13" s="11">
        <v>0</v>
      </c>
      <c r="L13" s="11">
        <v>0</v>
      </c>
      <c r="M13" s="12">
        <v>0.1</v>
      </c>
      <c r="N13" s="78" t="s">
        <v>154</v>
      </c>
      <c r="O13" s="199" t="s">
        <v>227</v>
      </c>
      <c r="P13" s="36" t="s">
        <v>3076</v>
      </c>
    </row>
    <row r="14" spans="1:17" ht="74.25" customHeight="1" x14ac:dyDescent="0.25">
      <c r="A14" s="10">
        <v>5</v>
      </c>
      <c r="B14" s="10" t="s">
        <v>42</v>
      </c>
      <c r="C14" s="10" t="s">
        <v>6</v>
      </c>
      <c r="D14" s="10" t="s">
        <v>256</v>
      </c>
      <c r="E14" s="10" t="s">
        <v>8</v>
      </c>
      <c r="F14" s="10" t="s">
        <v>7</v>
      </c>
      <c r="G14" s="14" t="s">
        <v>354</v>
      </c>
      <c r="H14" s="10" t="s">
        <v>156</v>
      </c>
      <c r="I14" s="10" t="s">
        <v>191</v>
      </c>
      <c r="J14" s="11">
        <v>0</v>
      </c>
      <c r="K14" s="11">
        <v>0</v>
      </c>
      <c r="L14" s="11">
        <v>10000</v>
      </c>
      <c r="M14" s="12">
        <v>0.4</v>
      </c>
      <c r="N14" s="10" t="s">
        <v>157</v>
      </c>
      <c r="O14" s="199" t="s">
        <v>226</v>
      </c>
      <c r="P14" s="36" t="s">
        <v>3076</v>
      </c>
    </row>
    <row r="15" spans="1:17" ht="61.5" customHeight="1" x14ac:dyDescent="0.25">
      <c r="A15" s="10">
        <v>6</v>
      </c>
      <c r="B15" s="10" t="s">
        <v>43</v>
      </c>
      <c r="C15" s="10" t="s">
        <v>6</v>
      </c>
      <c r="D15" s="10" t="s">
        <v>257</v>
      </c>
      <c r="E15" s="10" t="s">
        <v>22</v>
      </c>
      <c r="F15" s="10" t="s">
        <v>5</v>
      </c>
      <c r="G15" s="14" t="s">
        <v>354</v>
      </c>
      <c r="H15" s="10" t="s">
        <v>158</v>
      </c>
      <c r="I15" s="10" t="s">
        <v>212</v>
      </c>
      <c r="J15" s="11">
        <v>0</v>
      </c>
      <c r="K15" s="11">
        <v>15000</v>
      </c>
      <c r="L15" s="11">
        <v>0</v>
      </c>
      <c r="M15" s="12">
        <v>0.25</v>
      </c>
      <c r="N15" s="78" t="s">
        <v>154</v>
      </c>
      <c r="O15" s="199" t="s">
        <v>224</v>
      </c>
      <c r="P15" s="36" t="s">
        <v>3076</v>
      </c>
    </row>
    <row r="16" spans="1:17" ht="69.75" customHeight="1" x14ac:dyDescent="0.25">
      <c r="A16" s="10">
        <v>7</v>
      </c>
      <c r="B16" s="10" t="s">
        <v>44</v>
      </c>
      <c r="C16" s="10" t="s">
        <v>6</v>
      </c>
      <c r="D16" s="10" t="s">
        <v>258</v>
      </c>
      <c r="E16" s="10">
        <v>1978</v>
      </c>
      <c r="F16" s="10" t="s">
        <v>5</v>
      </c>
      <c r="G16" s="14" t="s">
        <v>354</v>
      </c>
      <c r="H16" s="10" t="s">
        <v>159</v>
      </c>
      <c r="I16" s="10" t="s">
        <v>219</v>
      </c>
      <c r="J16" s="11">
        <v>0</v>
      </c>
      <c r="K16" s="11">
        <v>15000</v>
      </c>
      <c r="L16" s="11">
        <v>0</v>
      </c>
      <c r="M16" s="12">
        <v>0</v>
      </c>
      <c r="N16" s="78" t="s">
        <v>154</v>
      </c>
      <c r="O16" s="224" t="s">
        <v>224</v>
      </c>
      <c r="P16" s="36" t="s">
        <v>3076</v>
      </c>
    </row>
    <row r="17" spans="1:16" ht="57" customHeight="1" x14ac:dyDescent="0.25">
      <c r="A17" s="10">
        <v>8</v>
      </c>
      <c r="B17" s="10" t="s">
        <v>45</v>
      </c>
      <c r="C17" s="10" t="s">
        <v>6</v>
      </c>
      <c r="D17" s="10" t="s">
        <v>259</v>
      </c>
      <c r="E17" s="10" t="s">
        <v>11</v>
      </c>
      <c r="F17" s="10" t="s">
        <v>7</v>
      </c>
      <c r="G17" s="14" t="s">
        <v>354</v>
      </c>
      <c r="H17" s="10" t="s">
        <v>160</v>
      </c>
      <c r="I17" s="10" t="s">
        <v>212</v>
      </c>
      <c r="J17" s="11">
        <v>0</v>
      </c>
      <c r="K17" s="11">
        <v>15000</v>
      </c>
      <c r="L17" s="11">
        <v>0</v>
      </c>
      <c r="M17" s="12">
        <v>0.25</v>
      </c>
      <c r="N17" s="78" t="s">
        <v>154</v>
      </c>
      <c r="O17" s="224" t="s">
        <v>224</v>
      </c>
      <c r="P17" s="36" t="s">
        <v>3076</v>
      </c>
    </row>
    <row r="18" spans="1:16" ht="70.5" customHeight="1" x14ac:dyDescent="0.25">
      <c r="A18" s="10">
        <v>9</v>
      </c>
      <c r="B18" s="10" t="s">
        <v>46</v>
      </c>
      <c r="C18" s="10" t="s">
        <v>6</v>
      </c>
      <c r="D18" s="10" t="s">
        <v>260</v>
      </c>
      <c r="E18" s="10" t="s">
        <v>30</v>
      </c>
      <c r="F18" s="10" t="s">
        <v>5</v>
      </c>
      <c r="G18" s="14" t="s">
        <v>354</v>
      </c>
      <c r="H18" s="10" t="s">
        <v>161</v>
      </c>
      <c r="I18" s="10" t="s">
        <v>212</v>
      </c>
      <c r="J18" s="11">
        <v>0</v>
      </c>
      <c r="K18" s="11">
        <v>15000</v>
      </c>
      <c r="L18" s="11">
        <v>0</v>
      </c>
      <c r="M18" s="12">
        <v>0.25</v>
      </c>
      <c r="N18" s="78" t="s">
        <v>154</v>
      </c>
      <c r="O18" s="224" t="s">
        <v>224</v>
      </c>
      <c r="P18" s="36" t="s">
        <v>3076</v>
      </c>
    </row>
    <row r="19" spans="1:16" ht="72.75" customHeight="1" x14ac:dyDescent="0.25">
      <c r="A19" s="10">
        <v>10</v>
      </c>
      <c r="B19" s="10" t="s">
        <v>47</v>
      </c>
      <c r="C19" s="10" t="s">
        <v>6</v>
      </c>
      <c r="D19" s="10" t="s">
        <v>261</v>
      </c>
      <c r="E19" s="10">
        <v>1984</v>
      </c>
      <c r="F19" s="10" t="s">
        <v>5</v>
      </c>
      <c r="G19" s="14" t="s">
        <v>354</v>
      </c>
      <c r="H19" s="10" t="s">
        <v>162</v>
      </c>
      <c r="I19" s="10" t="s">
        <v>219</v>
      </c>
      <c r="J19" s="11">
        <v>0</v>
      </c>
      <c r="K19" s="11">
        <v>15000</v>
      </c>
      <c r="L19" s="11">
        <v>0</v>
      </c>
      <c r="M19" s="12">
        <v>0</v>
      </c>
      <c r="N19" s="78" t="s">
        <v>154</v>
      </c>
      <c r="O19" s="224" t="s">
        <v>224</v>
      </c>
      <c r="P19" s="36" t="s">
        <v>3076</v>
      </c>
    </row>
    <row r="20" spans="1:16" ht="79.5" customHeight="1" x14ac:dyDescent="0.25">
      <c r="A20" s="10">
        <v>11</v>
      </c>
      <c r="B20" s="10" t="s">
        <v>48</v>
      </c>
      <c r="C20" s="10" t="s">
        <v>6</v>
      </c>
      <c r="D20" s="10" t="s">
        <v>262</v>
      </c>
      <c r="E20" s="10" t="s">
        <v>19</v>
      </c>
      <c r="F20" s="10" t="s">
        <v>5</v>
      </c>
      <c r="G20" s="14" t="s">
        <v>354</v>
      </c>
      <c r="H20" s="10">
        <v>132</v>
      </c>
      <c r="I20" s="10" t="s">
        <v>212</v>
      </c>
      <c r="J20" s="11">
        <v>0</v>
      </c>
      <c r="K20" s="11">
        <v>15000</v>
      </c>
      <c r="L20" s="11">
        <v>0</v>
      </c>
      <c r="M20" s="12">
        <v>0.25</v>
      </c>
      <c r="N20" s="78" t="s">
        <v>154</v>
      </c>
      <c r="O20" s="224" t="s">
        <v>224</v>
      </c>
      <c r="P20" s="36" t="s">
        <v>3076</v>
      </c>
    </row>
    <row r="21" spans="1:16" ht="69" customHeight="1" x14ac:dyDescent="0.25">
      <c r="A21" s="10">
        <v>12</v>
      </c>
      <c r="B21" s="10" t="s">
        <v>49</v>
      </c>
      <c r="C21" s="10" t="s">
        <v>6</v>
      </c>
      <c r="D21" s="10" t="s">
        <v>263</v>
      </c>
      <c r="E21" s="10">
        <v>1973</v>
      </c>
      <c r="F21" s="10" t="s">
        <v>5</v>
      </c>
      <c r="G21" s="14" t="s">
        <v>354</v>
      </c>
      <c r="H21" s="10" t="s">
        <v>163</v>
      </c>
      <c r="I21" s="10" t="s">
        <v>213</v>
      </c>
      <c r="J21" s="11">
        <v>0</v>
      </c>
      <c r="K21" s="11">
        <v>15000</v>
      </c>
      <c r="L21" s="11">
        <v>0</v>
      </c>
      <c r="M21" s="12">
        <v>0.25</v>
      </c>
      <c r="N21" s="78" t="s">
        <v>154</v>
      </c>
      <c r="O21" s="224" t="s">
        <v>224</v>
      </c>
      <c r="P21" s="36" t="s">
        <v>3076</v>
      </c>
    </row>
    <row r="22" spans="1:16" ht="84" customHeight="1" x14ac:dyDescent="0.25">
      <c r="A22" s="10">
        <v>13</v>
      </c>
      <c r="B22" s="10" t="s">
        <v>67</v>
      </c>
      <c r="C22" s="10" t="s">
        <v>6</v>
      </c>
      <c r="D22" s="10" t="s">
        <v>264</v>
      </c>
      <c r="E22" s="10">
        <v>1972</v>
      </c>
      <c r="F22" s="10" t="s">
        <v>7</v>
      </c>
      <c r="G22" s="14" t="s">
        <v>354</v>
      </c>
      <c r="H22" s="10" t="s">
        <v>164</v>
      </c>
      <c r="I22" s="10" t="s">
        <v>219</v>
      </c>
      <c r="J22" s="11">
        <v>0</v>
      </c>
      <c r="K22" s="11">
        <v>0</v>
      </c>
      <c r="L22" s="11">
        <v>10000</v>
      </c>
      <c r="M22" s="12">
        <v>0.25</v>
      </c>
      <c r="N22" s="78" t="s">
        <v>154</v>
      </c>
      <c r="O22" s="199" t="s">
        <v>226</v>
      </c>
      <c r="P22" s="36" t="s">
        <v>3076</v>
      </c>
    </row>
    <row r="23" spans="1:16" ht="71.25" customHeight="1" x14ac:dyDescent="0.25">
      <c r="A23" s="10">
        <v>14</v>
      </c>
      <c r="B23" s="10" t="s">
        <v>143</v>
      </c>
      <c r="C23" s="10" t="s">
        <v>6</v>
      </c>
      <c r="D23" s="10" t="s">
        <v>265</v>
      </c>
      <c r="E23" s="10">
        <v>1977</v>
      </c>
      <c r="F23" s="10" t="s">
        <v>7</v>
      </c>
      <c r="G23" s="14" t="s">
        <v>354</v>
      </c>
      <c r="H23" s="79" t="s">
        <v>165</v>
      </c>
      <c r="I23" s="10" t="s">
        <v>220</v>
      </c>
      <c r="J23" s="11">
        <v>0</v>
      </c>
      <c r="K23" s="11">
        <v>0</v>
      </c>
      <c r="L23" s="11">
        <v>10000</v>
      </c>
      <c r="M23" s="12">
        <v>0.25</v>
      </c>
      <c r="N23" s="10" t="s">
        <v>166</v>
      </c>
      <c r="O23" s="199" t="s">
        <v>226</v>
      </c>
      <c r="P23" s="36" t="s">
        <v>3076</v>
      </c>
    </row>
    <row r="24" spans="1:16" ht="82.5" customHeight="1" x14ac:dyDescent="0.25">
      <c r="A24" s="10">
        <v>15</v>
      </c>
      <c r="B24" s="10" t="s">
        <v>50</v>
      </c>
      <c r="C24" s="10" t="s">
        <v>6</v>
      </c>
      <c r="D24" s="10" t="s">
        <v>266</v>
      </c>
      <c r="E24" s="10" t="s">
        <v>19</v>
      </c>
      <c r="F24" s="10" t="s">
        <v>7</v>
      </c>
      <c r="G24" s="14" t="s">
        <v>354</v>
      </c>
      <c r="H24" s="10" t="s">
        <v>167</v>
      </c>
      <c r="I24" s="10" t="s">
        <v>212</v>
      </c>
      <c r="J24" s="11">
        <v>0</v>
      </c>
      <c r="K24" s="11">
        <v>0</v>
      </c>
      <c r="L24" s="11">
        <v>10000</v>
      </c>
      <c r="M24" s="12">
        <v>0.35</v>
      </c>
      <c r="N24" s="10">
        <v>2021</v>
      </c>
      <c r="O24" s="199" t="s">
        <v>226</v>
      </c>
      <c r="P24" s="36" t="s">
        <v>3076</v>
      </c>
    </row>
    <row r="25" spans="1:16" ht="79.5" customHeight="1" x14ac:dyDescent="0.25">
      <c r="A25" s="10">
        <v>16</v>
      </c>
      <c r="B25" s="10" t="s">
        <v>51</v>
      </c>
      <c r="C25" s="10" t="s">
        <v>6</v>
      </c>
      <c r="D25" s="10" t="s">
        <v>267</v>
      </c>
      <c r="E25" s="10" t="s">
        <v>41</v>
      </c>
      <c r="F25" s="10" t="s">
        <v>7</v>
      </c>
      <c r="G25" s="14" t="s">
        <v>354</v>
      </c>
      <c r="H25" s="10" t="s">
        <v>168</v>
      </c>
      <c r="I25" s="10" t="s">
        <v>212</v>
      </c>
      <c r="J25" s="11">
        <v>0</v>
      </c>
      <c r="K25" s="11">
        <v>0</v>
      </c>
      <c r="L25" s="11">
        <v>10000</v>
      </c>
      <c r="M25" s="12">
        <v>0.25</v>
      </c>
      <c r="N25" s="78" t="s">
        <v>154</v>
      </c>
      <c r="O25" s="199" t="s">
        <v>226</v>
      </c>
      <c r="P25" s="36" t="s">
        <v>3076</v>
      </c>
    </row>
    <row r="26" spans="1:16" ht="72.75" customHeight="1" x14ac:dyDescent="0.25">
      <c r="A26" s="10">
        <v>17</v>
      </c>
      <c r="B26" s="10" t="s">
        <v>52</v>
      </c>
      <c r="C26" s="10" t="s">
        <v>6</v>
      </c>
      <c r="D26" s="10" t="s">
        <v>265</v>
      </c>
      <c r="E26" s="10" t="s">
        <v>16</v>
      </c>
      <c r="F26" s="10" t="s">
        <v>7</v>
      </c>
      <c r="G26" s="14" t="s">
        <v>354</v>
      </c>
      <c r="H26" s="10" t="s">
        <v>169</v>
      </c>
      <c r="I26" s="10" t="s">
        <v>221</v>
      </c>
      <c r="J26" s="11">
        <v>0</v>
      </c>
      <c r="K26" s="11">
        <v>0</v>
      </c>
      <c r="L26" s="11">
        <v>10000</v>
      </c>
      <c r="M26" s="12">
        <v>0.25</v>
      </c>
      <c r="N26" s="10" t="s">
        <v>166</v>
      </c>
      <c r="O26" s="199" t="s">
        <v>226</v>
      </c>
      <c r="P26" s="36" t="s">
        <v>3076</v>
      </c>
    </row>
    <row r="27" spans="1:16" ht="80.25" customHeight="1" x14ac:dyDescent="0.25">
      <c r="A27" s="10">
        <v>18</v>
      </c>
      <c r="B27" s="10" t="s">
        <v>53</v>
      </c>
      <c r="C27" s="10" t="s">
        <v>6</v>
      </c>
      <c r="D27" s="10" t="s">
        <v>268</v>
      </c>
      <c r="E27" s="10">
        <v>1976</v>
      </c>
      <c r="F27" s="10" t="s">
        <v>5</v>
      </c>
      <c r="G27" s="14" t="s">
        <v>354</v>
      </c>
      <c r="H27" s="10" t="s">
        <v>170</v>
      </c>
      <c r="I27" s="10" t="s">
        <v>214</v>
      </c>
      <c r="J27" s="11">
        <v>0</v>
      </c>
      <c r="K27" s="11">
        <v>15000</v>
      </c>
      <c r="L27" s="11">
        <v>0</v>
      </c>
      <c r="M27" s="12">
        <v>0.25</v>
      </c>
      <c r="N27" s="78" t="s">
        <v>154</v>
      </c>
      <c r="O27" s="199" t="s">
        <v>223</v>
      </c>
      <c r="P27" s="36" t="s">
        <v>3076</v>
      </c>
    </row>
    <row r="28" spans="1:16" ht="79.5" customHeight="1" x14ac:dyDescent="0.25">
      <c r="A28" s="10">
        <v>19</v>
      </c>
      <c r="B28" s="10" t="s">
        <v>54</v>
      </c>
      <c r="C28" s="10" t="s">
        <v>6</v>
      </c>
      <c r="D28" s="10" t="s">
        <v>269</v>
      </c>
      <c r="E28" s="10">
        <v>2011</v>
      </c>
      <c r="F28" s="10" t="s">
        <v>5</v>
      </c>
      <c r="G28" s="14" t="s">
        <v>354</v>
      </c>
      <c r="H28" s="10" t="s">
        <v>171</v>
      </c>
      <c r="I28" s="10" t="s">
        <v>212</v>
      </c>
      <c r="J28" s="11">
        <v>0</v>
      </c>
      <c r="K28" s="11">
        <v>0</v>
      </c>
      <c r="L28" s="11">
        <v>10000</v>
      </c>
      <c r="M28" s="12">
        <v>0.4</v>
      </c>
      <c r="N28" s="78" t="s">
        <v>154</v>
      </c>
      <c r="O28" s="199" t="s">
        <v>226</v>
      </c>
      <c r="P28" s="36" t="s">
        <v>3076</v>
      </c>
    </row>
    <row r="29" spans="1:16" ht="26.25" customHeight="1" x14ac:dyDescent="0.25">
      <c r="A29" s="10"/>
      <c r="B29" s="335" t="s">
        <v>146</v>
      </c>
      <c r="C29" s="336"/>
      <c r="D29" s="336"/>
      <c r="E29" s="336"/>
      <c r="F29" s="336"/>
      <c r="G29" s="336"/>
      <c r="H29" s="337"/>
      <c r="I29" s="203"/>
      <c r="J29" s="204">
        <f>SUM(J30:J47)</f>
        <v>75000</v>
      </c>
      <c r="K29" s="204">
        <f t="shared" ref="K29:L29" si="3">SUM(K30:K47)</f>
        <v>105000</v>
      </c>
      <c r="L29" s="204">
        <f t="shared" si="3"/>
        <v>60000</v>
      </c>
      <c r="M29" s="203"/>
      <c r="N29" s="203"/>
      <c r="O29" s="225"/>
      <c r="P29" s="203"/>
    </row>
    <row r="30" spans="1:16" ht="69" customHeight="1" x14ac:dyDescent="0.25">
      <c r="A30" s="10">
        <v>1</v>
      </c>
      <c r="B30" s="10" t="s">
        <v>93</v>
      </c>
      <c r="C30" s="10" t="s">
        <v>6</v>
      </c>
      <c r="D30" s="10" t="s">
        <v>270</v>
      </c>
      <c r="E30" s="10" t="s">
        <v>17</v>
      </c>
      <c r="F30" s="10" t="s">
        <v>5</v>
      </c>
      <c r="G30" s="10" t="s">
        <v>354</v>
      </c>
      <c r="H30" s="10">
        <v>110</v>
      </c>
      <c r="I30" s="10" t="s">
        <v>172</v>
      </c>
      <c r="J30" s="11">
        <v>0</v>
      </c>
      <c r="K30" s="11">
        <v>0</v>
      </c>
      <c r="L30" s="11">
        <v>10000</v>
      </c>
      <c r="M30" s="12">
        <v>0.15</v>
      </c>
      <c r="N30" s="78" t="s">
        <v>155</v>
      </c>
      <c r="O30" s="199" t="s">
        <v>226</v>
      </c>
      <c r="P30" s="36" t="s">
        <v>3076</v>
      </c>
    </row>
    <row r="31" spans="1:16" ht="72.75" customHeight="1" x14ac:dyDescent="0.25">
      <c r="A31" s="10">
        <v>2</v>
      </c>
      <c r="B31" s="10" t="s">
        <v>94</v>
      </c>
      <c r="C31" s="10" t="s">
        <v>6</v>
      </c>
      <c r="D31" s="10" t="s">
        <v>271</v>
      </c>
      <c r="E31" s="10" t="s">
        <v>8</v>
      </c>
      <c r="F31" s="10" t="s">
        <v>7</v>
      </c>
      <c r="G31" s="10" t="s">
        <v>354</v>
      </c>
      <c r="H31" s="10">
        <v>45</v>
      </c>
      <c r="I31" s="10" t="s">
        <v>173</v>
      </c>
      <c r="J31" s="11">
        <v>0</v>
      </c>
      <c r="K31" s="11">
        <v>15000</v>
      </c>
      <c r="L31" s="11">
        <v>0</v>
      </c>
      <c r="M31" s="12">
        <v>0.15</v>
      </c>
      <c r="N31" s="78" t="s">
        <v>154</v>
      </c>
      <c r="O31" s="199" t="s">
        <v>224</v>
      </c>
      <c r="P31" s="36" t="s">
        <v>3076</v>
      </c>
    </row>
    <row r="32" spans="1:16" ht="76.5" customHeight="1" x14ac:dyDescent="0.25">
      <c r="A32" s="10">
        <v>3</v>
      </c>
      <c r="B32" s="10" t="s">
        <v>95</v>
      </c>
      <c r="C32" s="10" t="s">
        <v>6</v>
      </c>
      <c r="D32" s="10" t="s">
        <v>272</v>
      </c>
      <c r="E32" s="10" t="s">
        <v>12</v>
      </c>
      <c r="F32" s="10" t="s">
        <v>7</v>
      </c>
      <c r="G32" s="10" t="s">
        <v>354</v>
      </c>
      <c r="H32" s="10">
        <v>57</v>
      </c>
      <c r="I32" s="10" t="s">
        <v>172</v>
      </c>
      <c r="J32" s="11">
        <v>0</v>
      </c>
      <c r="K32" s="11">
        <v>15000</v>
      </c>
      <c r="L32" s="11">
        <v>0</v>
      </c>
      <c r="M32" s="12">
        <v>0.15</v>
      </c>
      <c r="N32" s="78" t="s">
        <v>154</v>
      </c>
      <c r="O32" s="199" t="s">
        <v>223</v>
      </c>
      <c r="P32" s="36" t="s">
        <v>3076</v>
      </c>
    </row>
    <row r="33" spans="1:16" ht="74.25" customHeight="1" x14ac:dyDescent="0.25">
      <c r="A33" s="10">
        <v>4</v>
      </c>
      <c r="B33" s="10" t="s">
        <v>96</v>
      </c>
      <c r="C33" s="10" t="s">
        <v>6</v>
      </c>
      <c r="D33" s="10" t="s">
        <v>273</v>
      </c>
      <c r="E33" s="10" t="s">
        <v>97</v>
      </c>
      <c r="F33" s="10" t="s">
        <v>7</v>
      </c>
      <c r="G33" s="10" t="s">
        <v>354</v>
      </c>
      <c r="H33" s="10">
        <v>14</v>
      </c>
      <c r="I33" s="10" t="s">
        <v>174</v>
      </c>
      <c r="J33" s="11">
        <v>0</v>
      </c>
      <c r="K33" s="11">
        <v>0</v>
      </c>
      <c r="L33" s="11">
        <v>10000</v>
      </c>
      <c r="M33" s="12">
        <v>0.15</v>
      </c>
      <c r="N33" s="78" t="s">
        <v>155</v>
      </c>
      <c r="O33" s="199" t="s">
        <v>226</v>
      </c>
      <c r="P33" s="36" t="s">
        <v>3076</v>
      </c>
    </row>
    <row r="34" spans="1:16" ht="57" customHeight="1" x14ac:dyDescent="0.25">
      <c r="A34" s="10">
        <v>5</v>
      </c>
      <c r="B34" s="10" t="s">
        <v>68</v>
      </c>
      <c r="C34" s="10" t="s">
        <v>4</v>
      </c>
      <c r="D34" s="77" t="s">
        <v>245</v>
      </c>
      <c r="E34" s="10" t="s">
        <v>18</v>
      </c>
      <c r="F34" s="10" t="s">
        <v>5</v>
      </c>
      <c r="G34" s="10" t="s">
        <v>354</v>
      </c>
      <c r="H34" s="10">
        <v>970</v>
      </c>
      <c r="I34" s="10" t="s">
        <v>191</v>
      </c>
      <c r="J34" s="11">
        <v>15000</v>
      </c>
      <c r="K34" s="11">
        <v>0</v>
      </c>
      <c r="L34" s="11">
        <v>0</v>
      </c>
      <c r="M34" s="12">
        <v>0.1</v>
      </c>
      <c r="N34" s="78" t="s">
        <v>154</v>
      </c>
      <c r="O34" s="199" t="s">
        <v>225</v>
      </c>
      <c r="P34" s="36" t="s">
        <v>3076</v>
      </c>
    </row>
    <row r="35" spans="1:16" ht="56.25" customHeight="1" x14ac:dyDescent="0.25">
      <c r="A35" s="10">
        <v>6</v>
      </c>
      <c r="B35" s="10" t="s">
        <v>69</v>
      </c>
      <c r="C35" s="10" t="s">
        <v>4</v>
      </c>
      <c r="D35" s="77" t="s">
        <v>246</v>
      </c>
      <c r="E35" s="10" t="s">
        <v>41</v>
      </c>
      <c r="F35" s="10" t="s">
        <v>5</v>
      </c>
      <c r="G35" s="10" t="s">
        <v>354</v>
      </c>
      <c r="H35" s="10">
        <v>964</v>
      </c>
      <c r="I35" s="10" t="s">
        <v>191</v>
      </c>
      <c r="J35" s="11">
        <v>15000</v>
      </c>
      <c r="K35" s="11">
        <v>0</v>
      </c>
      <c r="L35" s="11">
        <v>0</v>
      </c>
      <c r="M35" s="12">
        <v>0.1</v>
      </c>
      <c r="N35" s="78" t="s">
        <v>154</v>
      </c>
      <c r="O35" s="199" t="s">
        <v>227</v>
      </c>
      <c r="P35" s="36" t="s">
        <v>3076</v>
      </c>
    </row>
    <row r="36" spans="1:16" ht="57.75" customHeight="1" x14ac:dyDescent="0.25">
      <c r="A36" s="10">
        <v>7</v>
      </c>
      <c r="B36" s="10" t="s">
        <v>70</v>
      </c>
      <c r="C36" s="10" t="s">
        <v>4</v>
      </c>
      <c r="D36" s="77" t="s">
        <v>247</v>
      </c>
      <c r="E36" s="10" t="s">
        <v>20</v>
      </c>
      <c r="F36" s="10" t="s">
        <v>5</v>
      </c>
      <c r="G36" s="10" t="s">
        <v>354</v>
      </c>
      <c r="H36" s="10">
        <v>200</v>
      </c>
      <c r="I36" s="10" t="s">
        <v>212</v>
      </c>
      <c r="J36" s="11">
        <v>0</v>
      </c>
      <c r="K36" s="11">
        <v>15000</v>
      </c>
      <c r="L36" s="11">
        <v>0</v>
      </c>
      <c r="M36" s="12">
        <v>0</v>
      </c>
      <c r="N36" s="78" t="s">
        <v>154</v>
      </c>
      <c r="O36" s="224" t="s">
        <v>224</v>
      </c>
      <c r="P36" s="36" t="s">
        <v>3076</v>
      </c>
    </row>
    <row r="37" spans="1:16" ht="59.25" customHeight="1" x14ac:dyDescent="0.25">
      <c r="A37" s="10">
        <v>8</v>
      </c>
      <c r="B37" s="10" t="s">
        <v>76</v>
      </c>
      <c r="C37" s="10" t="s">
        <v>6</v>
      </c>
      <c r="D37" s="77" t="s">
        <v>248</v>
      </c>
      <c r="E37" s="10" t="s">
        <v>14</v>
      </c>
      <c r="F37" s="10" t="s">
        <v>7</v>
      </c>
      <c r="G37" s="10" t="s">
        <v>354</v>
      </c>
      <c r="H37" s="10"/>
      <c r="I37" s="10" t="s">
        <v>175</v>
      </c>
      <c r="J37" s="11">
        <v>0</v>
      </c>
      <c r="K37" s="11">
        <v>0</v>
      </c>
      <c r="L37" s="11">
        <v>10000</v>
      </c>
      <c r="M37" s="12">
        <v>0.5</v>
      </c>
      <c r="N37" s="78" t="s">
        <v>154</v>
      </c>
      <c r="O37" s="199" t="s">
        <v>226</v>
      </c>
      <c r="P37" s="36" t="s">
        <v>3076</v>
      </c>
    </row>
    <row r="38" spans="1:16" ht="72" customHeight="1" x14ac:dyDescent="0.25">
      <c r="A38" s="10">
        <v>9</v>
      </c>
      <c r="B38" s="10" t="s">
        <v>77</v>
      </c>
      <c r="C38" s="10" t="s">
        <v>6</v>
      </c>
      <c r="D38" s="10" t="s">
        <v>274</v>
      </c>
      <c r="E38" s="10" t="s">
        <v>11</v>
      </c>
      <c r="F38" s="10" t="s">
        <v>5</v>
      </c>
      <c r="G38" s="10" t="s">
        <v>354</v>
      </c>
      <c r="H38" s="10">
        <v>133</v>
      </c>
      <c r="I38" s="10" t="s">
        <v>172</v>
      </c>
      <c r="J38" s="11">
        <v>0</v>
      </c>
      <c r="K38" s="11">
        <v>15000</v>
      </c>
      <c r="L38" s="11"/>
      <c r="M38" s="12">
        <v>0.15</v>
      </c>
      <c r="N38" s="78" t="s">
        <v>154</v>
      </c>
      <c r="O38" s="224" t="s">
        <v>224</v>
      </c>
      <c r="P38" s="36" t="s">
        <v>3076</v>
      </c>
    </row>
    <row r="39" spans="1:16" ht="69.75" customHeight="1" x14ac:dyDescent="0.25">
      <c r="A39" s="10">
        <v>10</v>
      </c>
      <c r="B39" s="10" t="s">
        <v>78</v>
      </c>
      <c r="C39" s="10" t="s">
        <v>6</v>
      </c>
      <c r="D39" s="10" t="s">
        <v>275</v>
      </c>
      <c r="E39" s="10" t="s">
        <v>79</v>
      </c>
      <c r="F39" s="10" t="s">
        <v>5</v>
      </c>
      <c r="G39" s="10" t="s">
        <v>354</v>
      </c>
      <c r="H39" s="10">
        <v>124</v>
      </c>
      <c r="I39" s="10" t="s">
        <v>172</v>
      </c>
      <c r="J39" s="11">
        <v>15000</v>
      </c>
      <c r="K39" s="11">
        <v>0</v>
      </c>
      <c r="L39" s="11">
        <v>0</v>
      </c>
      <c r="M39" s="12">
        <v>0.15</v>
      </c>
      <c r="N39" s="78" t="s">
        <v>154</v>
      </c>
      <c r="O39" s="199" t="s">
        <v>225</v>
      </c>
      <c r="P39" s="36" t="s">
        <v>3076</v>
      </c>
    </row>
    <row r="40" spans="1:16" ht="69" customHeight="1" x14ac:dyDescent="0.25">
      <c r="A40" s="10">
        <v>11</v>
      </c>
      <c r="B40" s="10" t="s">
        <v>80</v>
      </c>
      <c r="C40" s="10" t="s">
        <v>6</v>
      </c>
      <c r="D40" s="10" t="s">
        <v>276</v>
      </c>
      <c r="E40" s="10" t="s">
        <v>81</v>
      </c>
      <c r="F40" s="10" t="s">
        <v>5</v>
      </c>
      <c r="G40" s="10" t="s">
        <v>354</v>
      </c>
      <c r="H40" s="10">
        <v>68</v>
      </c>
      <c r="I40" s="10" t="s">
        <v>173</v>
      </c>
      <c r="J40" s="11">
        <v>15000</v>
      </c>
      <c r="K40" s="11">
        <v>0</v>
      </c>
      <c r="L40" s="11">
        <v>0</v>
      </c>
      <c r="M40" s="12">
        <v>0.2</v>
      </c>
      <c r="N40" s="78" t="s">
        <v>154</v>
      </c>
      <c r="O40" s="199" t="s">
        <v>225</v>
      </c>
      <c r="P40" s="36" t="s">
        <v>3076</v>
      </c>
    </row>
    <row r="41" spans="1:16" ht="75.75" customHeight="1" x14ac:dyDescent="0.25">
      <c r="A41" s="10">
        <v>12</v>
      </c>
      <c r="B41" s="10" t="s">
        <v>82</v>
      </c>
      <c r="C41" s="10" t="s">
        <v>6</v>
      </c>
      <c r="D41" s="10" t="s">
        <v>277</v>
      </c>
      <c r="E41" s="10" t="s">
        <v>83</v>
      </c>
      <c r="F41" s="10" t="s">
        <v>7</v>
      </c>
      <c r="G41" s="10" t="s">
        <v>354</v>
      </c>
      <c r="H41" s="10">
        <v>140</v>
      </c>
      <c r="I41" s="10" t="s">
        <v>172</v>
      </c>
      <c r="J41" s="11">
        <v>15000</v>
      </c>
      <c r="K41" s="11">
        <v>0</v>
      </c>
      <c r="L41" s="11">
        <v>0</v>
      </c>
      <c r="M41" s="12">
        <v>0.15</v>
      </c>
      <c r="N41" s="78" t="s">
        <v>154</v>
      </c>
      <c r="O41" s="199" t="s">
        <v>225</v>
      </c>
      <c r="P41" s="36" t="s">
        <v>3076</v>
      </c>
    </row>
    <row r="42" spans="1:16" ht="81.75" customHeight="1" x14ac:dyDescent="0.25">
      <c r="A42" s="10">
        <v>13</v>
      </c>
      <c r="B42" s="10" t="s">
        <v>84</v>
      </c>
      <c r="C42" s="10" t="s">
        <v>6</v>
      </c>
      <c r="D42" s="10" t="s">
        <v>278</v>
      </c>
      <c r="E42" s="10" t="s">
        <v>30</v>
      </c>
      <c r="F42" s="10" t="s">
        <v>7</v>
      </c>
      <c r="G42" s="10" t="s">
        <v>354</v>
      </c>
      <c r="H42" s="10">
        <v>224</v>
      </c>
      <c r="I42" s="10" t="s">
        <v>172</v>
      </c>
      <c r="J42" s="11">
        <v>0</v>
      </c>
      <c r="K42" s="11">
        <v>0</v>
      </c>
      <c r="L42" s="11">
        <v>10000</v>
      </c>
      <c r="M42" s="12">
        <v>0.2</v>
      </c>
      <c r="N42" s="78" t="s">
        <v>154</v>
      </c>
      <c r="O42" s="199" t="s">
        <v>226</v>
      </c>
      <c r="P42" s="36" t="s">
        <v>3076</v>
      </c>
    </row>
    <row r="43" spans="1:16" ht="74.25" customHeight="1" x14ac:dyDescent="0.25">
      <c r="A43" s="10">
        <v>14</v>
      </c>
      <c r="B43" s="10" t="s">
        <v>85</v>
      </c>
      <c r="C43" s="10" t="s">
        <v>6</v>
      </c>
      <c r="D43" s="10" t="s">
        <v>279</v>
      </c>
      <c r="E43" s="10" t="s">
        <v>26</v>
      </c>
      <c r="F43" s="10" t="s">
        <v>7</v>
      </c>
      <c r="G43" s="10" t="s">
        <v>354</v>
      </c>
      <c r="H43" s="10">
        <v>127</v>
      </c>
      <c r="I43" s="10" t="s">
        <v>172</v>
      </c>
      <c r="J43" s="11">
        <v>0</v>
      </c>
      <c r="K43" s="11">
        <v>15000</v>
      </c>
      <c r="L43" s="11">
        <v>0</v>
      </c>
      <c r="M43" s="12">
        <v>0.4</v>
      </c>
      <c r="N43" s="78" t="s">
        <v>155</v>
      </c>
      <c r="O43" s="224" t="s">
        <v>223</v>
      </c>
      <c r="P43" s="36" t="s">
        <v>3076</v>
      </c>
    </row>
    <row r="44" spans="1:16" ht="82.5" customHeight="1" x14ac:dyDescent="0.25">
      <c r="A44" s="10">
        <v>15</v>
      </c>
      <c r="B44" s="10" t="s">
        <v>86</v>
      </c>
      <c r="C44" s="10" t="s">
        <v>6</v>
      </c>
      <c r="D44" s="10" t="s">
        <v>280</v>
      </c>
      <c r="E44" s="10" t="s">
        <v>34</v>
      </c>
      <c r="F44" s="10" t="s">
        <v>5</v>
      </c>
      <c r="G44" s="10" t="s">
        <v>354</v>
      </c>
      <c r="H44" s="10">
        <v>97</v>
      </c>
      <c r="I44" s="10" t="s">
        <v>172</v>
      </c>
      <c r="J44" s="11">
        <v>0</v>
      </c>
      <c r="K44" s="11">
        <v>15000</v>
      </c>
      <c r="L44" s="11">
        <v>0</v>
      </c>
      <c r="M44" s="12">
        <v>0.15</v>
      </c>
      <c r="N44" s="78" t="s">
        <v>154</v>
      </c>
      <c r="O44" s="224" t="s">
        <v>224</v>
      </c>
      <c r="P44" s="36" t="s">
        <v>3076</v>
      </c>
    </row>
    <row r="45" spans="1:16" ht="78" customHeight="1" x14ac:dyDescent="0.25">
      <c r="A45" s="10">
        <v>16</v>
      </c>
      <c r="B45" s="10" t="s">
        <v>87</v>
      </c>
      <c r="C45" s="10" t="s">
        <v>6</v>
      </c>
      <c r="D45" s="10" t="s">
        <v>281</v>
      </c>
      <c r="E45" s="10" t="s">
        <v>21</v>
      </c>
      <c r="F45" s="10" t="s">
        <v>7</v>
      </c>
      <c r="G45" s="10" t="s">
        <v>354</v>
      </c>
      <c r="H45" s="10">
        <v>110</v>
      </c>
      <c r="I45" s="10" t="s">
        <v>172</v>
      </c>
      <c r="J45" s="11">
        <v>0</v>
      </c>
      <c r="K45" s="11">
        <v>0</v>
      </c>
      <c r="L45" s="11">
        <v>10000</v>
      </c>
      <c r="M45" s="12">
        <v>0.2</v>
      </c>
      <c r="N45" s="78" t="s">
        <v>155</v>
      </c>
      <c r="O45" s="199" t="s">
        <v>226</v>
      </c>
      <c r="P45" s="36" t="s">
        <v>3076</v>
      </c>
    </row>
    <row r="46" spans="1:16" ht="79.5" customHeight="1" x14ac:dyDescent="0.25">
      <c r="A46" s="10">
        <v>17</v>
      </c>
      <c r="B46" s="10" t="s">
        <v>88</v>
      </c>
      <c r="C46" s="10" t="s">
        <v>6</v>
      </c>
      <c r="D46" s="10" t="s">
        <v>282</v>
      </c>
      <c r="E46" s="10" t="s">
        <v>21</v>
      </c>
      <c r="F46" s="10" t="s">
        <v>7</v>
      </c>
      <c r="G46" s="10" t="s">
        <v>354</v>
      </c>
      <c r="H46" s="10">
        <v>139</v>
      </c>
      <c r="I46" s="10" t="s">
        <v>172</v>
      </c>
      <c r="J46" s="11">
        <v>0</v>
      </c>
      <c r="K46" s="11">
        <v>0</v>
      </c>
      <c r="L46" s="11">
        <v>10000</v>
      </c>
      <c r="M46" s="12">
        <v>0.2</v>
      </c>
      <c r="N46" s="78" t="s">
        <v>155</v>
      </c>
      <c r="O46" s="199" t="s">
        <v>226</v>
      </c>
      <c r="P46" s="36" t="s">
        <v>3076</v>
      </c>
    </row>
    <row r="47" spans="1:16" ht="74.25" customHeight="1" x14ac:dyDescent="0.25">
      <c r="A47" s="10">
        <v>18</v>
      </c>
      <c r="B47" s="10" t="s">
        <v>89</v>
      </c>
      <c r="C47" s="10" t="s">
        <v>6</v>
      </c>
      <c r="D47" s="10" t="s">
        <v>283</v>
      </c>
      <c r="E47" s="10" t="s">
        <v>28</v>
      </c>
      <c r="F47" s="10" t="s">
        <v>7</v>
      </c>
      <c r="G47" s="10" t="s">
        <v>354</v>
      </c>
      <c r="H47" s="10">
        <v>113</v>
      </c>
      <c r="I47" s="10" t="s">
        <v>172</v>
      </c>
      <c r="J47" s="11">
        <v>0</v>
      </c>
      <c r="K47" s="11">
        <v>15000</v>
      </c>
      <c r="L47" s="11">
        <v>0</v>
      </c>
      <c r="M47" s="12">
        <v>0.2</v>
      </c>
      <c r="N47" s="78" t="s">
        <v>154</v>
      </c>
      <c r="O47" s="224" t="s">
        <v>224</v>
      </c>
      <c r="P47" s="36" t="s">
        <v>3076</v>
      </c>
    </row>
    <row r="48" spans="1:16" ht="25.5" customHeight="1" x14ac:dyDescent="0.25">
      <c r="A48" s="10"/>
      <c r="B48" s="335" t="s">
        <v>147</v>
      </c>
      <c r="C48" s="336"/>
      <c r="D48" s="336"/>
      <c r="E48" s="336"/>
      <c r="F48" s="336"/>
      <c r="G48" s="336"/>
      <c r="H48" s="337"/>
      <c r="I48" s="203"/>
      <c r="J48" s="204">
        <f>SUM(J49:J54)</f>
        <v>32000</v>
      </c>
      <c r="K48" s="204">
        <f t="shared" ref="K48:L48" si="4">SUM(K49:K54)</f>
        <v>30000</v>
      </c>
      <c r="L48" s="204">
        <f t="shared" si="4"/>
        <v>0</v>
      </c>
      <c r="M48" s="203"/>
      <c r="N48" s="203"/>
      <c r="O48" s="225"/>
      <c r="P48" s="203"/>
    </row>
    <row r="49" spans="1:16" ht="48" customHeight="1" x14ac:dyDescent="0.25">
      <c r="A49" s="10">
        <v>1</v>
      </c>
      <c r="B49" s="10" t="s">
        <v>101</v>
      </c>
      <c r="C49" s="10" t="s">
        <v>4</v>
      </c>
      <c r="D49" s="77" t="s">
        <v>249</v>
      </c>
      <c r="E49" s="10" t="s">
        <v>8</v>
      </c>
      <c r="F49" s="269" t="s">
        <v>9</v>
      </c>
      <c r="G49" s="10" t="s">
        <v>354</v>
      </c>
      <c r="H49" s="10">
        <v>690</v>
      </c>
      <c r="I49" s="10" t="s">
        <v>212</v>
      </c>
      <c r="J49" s="11">
        <v>1000</v>
      </c>
      <c r="K49" s="11">
        <v>0</v>
      </c>
      <c r="L49" s="11">
        <v>0</v>
      </c>
      <c r="M49" s="12">
        <v>0.1</v>
      </c>
      <c r="N49" s="78" t="s">
        <v>154</v>
      </c>
      <c r="O49" s="199" t="s">
        <v>225</v>
      </c>
      <c r="P49" s="36" t="s">
        <v>3076</v>
      </c>
    </row>
    <row r="50" spans="1:16" ht="54.75" customHeight="1" x14ac:dyDescent="0.25">
      <c r="A50" s="10">
        <v>2</v>
      </c>
      <c r="B50" s="10" t="s">
        <v>102</v>
      </c>
      <c r="C50" s="10" t="s">
        <v>4</v>
      </c>
      <c r="D50" s="77" t="s">
        <v>250</v>
      </c>
      <c r="E50" s="10" t="s">
        <v>31</v>
      </c>
      <c r="F50" s="10" t="s">
        <v>5</v>
      </c>
      <c r="G50" s="10" t="s">
        <v>354</v>
      </c>
      <c r="H50" s="10">
        <v>380</v>
      </c>
      <c r="I50" s="10" t="s">
        <v>191</v>
      </c>
      <c r="J50" s="11">
        <v>15000</v>
      </c>
      <c r="K50" s="11">
        <v>0</v>
      </c>
      <c r="L50" s="11">
        <v>0</v>
      </c>
      <c r="M50" s="12">
        <v>0.15</v>
      </c>
      <c r="N50" s="78" t="s">
        <v>154</v>
      </c>
      <c r="O50" s="199" t="s">
        <v>225</v>
      </c>
      <c r="P50" s="36" t="s">
        <v>3076</v>
      </c>
    </row>
    <row r="51" spans="1:16" ht="47.25" customHeight="1" x14ac:dyDescent="0.25">
      <c r="A51" s="10">
        <v>3</v>
      </c>
      <c r="B51" s="10" t="s">
        <v>103</v>
      </c>
      <c r="C51" s="10" t="s">
        <v>4</v>
      </c>
      <c r="D51" s="77" t="s">
        <v>251</v>
      </c>
      <c r="E51" s="10" t="s">
        <v>104</v>
      </c>
      <c r="F51" s="10" t="s">
        <v>5</v>
      </c>
      <c r="G51" s="10" t="s">
        <v>354</v>
      </c>
      <c r="H51" s="10">
        <v>500</v>
      </c>
      <c r="I51" s="10" t="s">
        <v>222</v>
      </c>
      <c r="J51" s="11">
        <v>15000</v>
      </c>
      <c r="K51" s="11">
        <v>0</v>
      </c>
      <c r="L51" s="11">
        <v>0</v>
      </c>
      <c r="M51" s="12">
        <v>0.1</v>
      </c>
      <c r="N51" s="78" t="s">
        <v>154</v>
      </c>
      <c r="O51" s="199" t="s">
        <v>225</v>
      </c>
      <c r="P51" s="36" t="s">
        <v>3076</v>
      </c>
    </row>
    <row r="52" spans="1:16" ht="49.5" customHeight="1" x14ac:dyDescent="0.25">
      <c r="A52" s="10">
        <v>4</v>
      </c>
      <c r="B52" s="10" t="s">
        <v>110</v>
      </c>
      <c r="C52" s="10" t="s">
        <v>6</v>
      </c>
      <c r="D52" s="10" t="s">
        <v>284</v>
      </c>
      <c r="E52" s="10" t="s">
        <v>29</v>
      </c>
      <c r="F52" s="269" t="s">
        <v>9</v>
      </c>
      <c r="G52" s="10" t="s">
        <v>354</v>
      </c>
      <c r="H52" s="10">
        <v>65</v>
      </c>
      <c r="I52" s="10" t="s">
        <v>213</v>
      </c>
      <c r="J52" s="11">
        <v>1000</v>
      </c>
      <c r="K52" s="11">
        <v>0</v>
      </c>
      <c r="L52" s="11">
        <v>0</v>
      </c>
      <c r="M52" s="12">
        <v>0.25</v>
      </c>
      <c r="N52" s="78" t="s">
        <v>154</v>
      </c>
      <c r="O52" s="199" t="s">
        <v>225</v>
      </c>
      <c r="P52" s="36" t="s">
        <v>3076</v>
      </c>
    </row>
    <row r="53" spans="1:16" ht="51.75" customHeight="1" x14ac:dyDescent="0.25">
      <c r="A53" s="10">
        <v>5</v>
      </c>
      <c r="B53" s="10" t="s">
        <v>111</v>
      </c>
      <c r="C53" s="10" t="s">
        <v>6</v>
      </c>
      <c r="D53" s="10" t="s">
        <v>285</v>
      </c>
      <c r="E53" s="10" t="s">
        <v>13</v>
      </c>
      <c r="F53" s="10" t="s">
        <v>7</v>
      </c>
      <c r="G53" s="10" t="s">
        <v>354</v>
      </c>
      <c r="H53" s="10">
        <v>185</v>
      </c>
      <c r="I53" s="10" t="s">
        <v>212</v>
      </c>
      <c r="J53" s="11">
        <v>0</v>
      </c>
      <c r="K53" s="11">
        <v>15000</v>
      </c>
      <c r="L53" s="11">
        <v>0</v>
      </c>
      <c r="M53" s="12">
        <v>0.25</v>
      </c>
      <c r="N53" s="78" t="s">
        <v>154</v>
      </c>
      <c r="O53" s="224" t="s">
        <v>224</v>
      </c>
      <c r="P53" s="36" t="s">
        <v>3076</v>
      </c>
    </row>
    <row r="54" spans="1:16" ht="63" customHeight="1" x14ac:dyDescent="0.25">
      <c r="A54" s="10">
        <v>6</v>
      </c>
      <c r="B54" s="10" t="s">
        <v>112</v>
      </c>
      <c r="C54" s="10" t="s">
        <v>6</v>
      </c>
      <c r="D54" s="10" t="s">
        <v>286</v>
      </c>
      <c r="E54" s="10" t="s">
        <v>8</v>
      </c>
      <c r="F54" s="10" t="s">
        <v>7</v>
      </c>
      <c r="G54" s="10" t="s">
        <v>354</v>
      </c>
      <c r="H54" s="10">
        <v>117</v>
      </c>
      <c r="I54" s="10" t="s">
        <v>212</v>
      </c>
      <c r="J54" s="11">
        <v>0</v>
      </c>
      <c r="K54" s="11">
        <v>15000</v>
      </c>
      <c r="L54" s="11">
        <v>0</v>
      </c>
      <c r="M54" s="12">
        <v>0.25</v>
      </c>
      <c r="N54" s="78" t="s">
        <v>154</v>
      </c>
      <c r="O54" s="224" t="s">
        <v>224</v>
      </c>
      <c r="P54" s="36" t="s">
        <v>3076</v>
      </c>
    </row>
    <row r="55" spans="1:16" ht="19.5" customHeight="1" x14ac:dyDescent="0.25">
      <c r="A55" s="10"/>
      <c r="B55" s="335" t="s">
        <v>148</v>
      </c>
      <c r="C55" s="336"/>
      <c r="D55" s="336"/>
      <c r="E55" s="336"/>
      <c r="F55" s="336"/>
      <c r="G55" s="336"/>
      <c r="H55" s="337"/>
      <c r="I55" s="203"/>
      <c r="J55" s="204">
        <f>SUM(J56)</f>
        <v>0</v>
      </c>
      <c r="K55" s="204">
        <f t="shared" ref="K55:L55" si="5">SUM(K56)</f>
        <v>15000</v>
      </c>
      <c r="L55" s="204">
        <f t="shared" si="5"/>
        <v>0</v>
      </c>
      <c r="M55" s="203"/>
      <c r="N55" s="203"/>
      <c r="O55" s="225"/>
      <c r="P55" s="203"/>
    </row>
    <row r="56" spans="1:16" ht="62.25" customHeight="1" x14ac:dyDescent="0.25">
      <c r="A56" s="10">
        <v>1</v>
      </c>
      <c r="B56" s="10" t="s">
        <v>121</v>
      </c>
      <c r="C56" s="10" t="s">
        <v>115</v>
      </c>
      <c r="D56" s="10" t="s">
        <v>287</v>
      </c>
      <c r="E56" s="10" t="s">
        <v>22</v>
      </c>
      <c r="F56" s="10" t="s">
        <v>5</v>
      </c>
      <c r="G56" s="10" t="s">
        <v>354</v>
      </c>
      <c r="H56" s="10">
        <v>25</v>
      </c>
      <c r="I56" s="10" t="s">
        <v>212</v>
      </c>
      <c r="J56" s="11">
        <v>0</v>
      </c>
      <c r="K56" s="11">
        <v>15000</v>
      </c>
      <c r="L56" s="11">
        <v>0</v>
      </c>
      <c r="M56" s="12">
        <v>0.2</v>
      </c>
      <c r="N56" s="78" t="s">
        <v>154</v>
      </c>
      <c r="O56" s="224" t="s">
        <v>224</v>
      </c>
      <c r="P56" s="36" t="s">
        <v>3076</v>
      </c>
    </row>
    <row r="57" spans="1:16" ht="24.75" customHeight="1" x14ac:dyDescent="0.25">
      <c r="A57" s="10"/>
      <c r="B57" s="335" t="s">
        <v>149</v>
      </c>
      <c r="C57" s="336"/>
      <c r="D57" s="336"/>
      <c r="E57" s="336"/>
      <c r="F57" s="336"/>
      <c r="G57" s="336"/>
      <c r="H57" s="337"/>
      <c r="I57" s="203"/>
      <c r="J57" s="204">
        <f>SUM(J58:J61)</f>
        <v>0</v>
      </c>
      <c r="K57" s="204">
        <f t="shared" ref="K57:L57" si="6">SUM(K58:K61)</f>
        <v>15000</v>
      </c>
      <c r="L57" s="204">
        <f t="shared" si="6"/>
        <v>30000</v>
      </c>
      <c r="M57" s="203"/>
      <c r="N57" s="203"/>
      <c r="O57" s="225"/>
      <c r="P57" s="203"/>
    </row>
    <row r="58" spans="1:16" ht="54" x14ac:dyDescent="0.25">
      <c r="A58" s="10">
        <v>1</v>
      </c>
      <c r="B58" s="10" t="s">
        <v>124</v>
      </c>
      <c r="C58" s="10" t="s">
        <v>6</v>
      </c>
      <c r="D58" s="10" t="s">
        <v>288</v>
      </c>
      <c r="E58" s="10" t="s">
        <v>117</v>
      </c>
      <c r="F58" s="10" t="s">
        <v>7</v>
      </c>
      <c r="G58" s="10" t="s">
        <v>354</v>
      </c>
      <c r="H58" s="10">
        <v>47</v>
      </c>
      <c r="I58" s="10" t="s">
        <v>153</v>
      </c>
      <c r="J58" s="11">
        <v>0</v>
      </c>
      <c r="K58" s="11">
        <v>0</v>
      </c>
      <c r="L58" s="11">
        <v>10000</v>
      </c>
      <c r="M58" s="12">
        <v>0.05</v>
      </c>
      <c r="N58" s="10" t="s">
        <v>176</v>
      </c>
      <c r="O58" s="199" t="s">
        <v>226</v>
      </c>
      <c r="P58" s="36" t="s">
        <v>3076</v>
      </c>
    </row>
    <row r="59" spans="1:16" ht="54" x14ac:dyDescent="0.25">
      <c r="A59" s="10">
        <v>2</v>
      </c>
      <c r="B59" s="10" t="s">
        <v>125</v>
      </c>
      <c r="C59" s="10" t="s">
        <v>6</v>
      </c>
      <c r="D59" s="10" t="s">
        <v>289</v>
      </c>
      <c r="E59" s="10" t="s">
        <v>18</v>
      </c>
      <c r="F59" s="10" t="s">
        <v>7</v>
      </c>
      <c r="G59" s="10" t="s">
        <v>354</v>
      </c>
      <c r="H59" s="10">
        <v>17</v>
      </c>
      <c r="I59" s="10" t="s">
        <v>177</v>
      </c>
      <c r="J59" s="11">
        <v>0</v>
      </c>
      <c r="K59" s="11">
        <v>0</v>
      </c>
      <c r="L59" s="11">
        <v>10000</v>
      </c>
      <c r="M59" s="12">
        <v>0.25</v>
      </c>
      <c r="N59" s="10" t="s">
        <v>178</v>
      </c>
      <c r="O59" s="199" t="s">
        <v>226</v>
      </c>
      <c r="P59" s="36" t="s">
        <v>3076</v>
      </c>
    </row>
    <row r="60" spans="1:16" ht="81" x14ac:dyDescent="0.25">
      <c r="A60" s="10">
        <v>3</v>
      </c>
      <c r="B60" s="10" t="s">
        <v>126</v>
      </c>
      <c r="C60" s="10" t="s">
        <v>6</v>
      </c>
      <c r="D60" s="10" t="s">
        <v>290</v>
      </c>
      <c r="E60" s="10" t="s">
        <v>23</v>
      </c>
      <c r="F60" s="10" t="s">
        <v>7</v>
      </c>
      <c r="G60" s="10" t="s">
        <v>354</v>
      </c>
      <c r="H60" s="10">
        <v>95</v>
      </c>
      <c r="I60" s="10" t="s">
        <v>153</v>
      </c>
      <c r="J60" s="11">
        <v>0</v>
      </c>
      <c r="K60" s="11">
        <v>15000</v>
      </c>
      <c r="L60" s="11">
        <v>0</v>
      </c>
      <c r="M60" s="12">
        <v>0.25</v>
      </c>
      <c r="N60" s="10" t="s">
        <v>179</v>
      </c>
      <c r="O60" s="224" t="s">
        <v>224</v>
      </c>
      <c r="P60" s="36" t="s">
        <v>3076</v>
      </c>
    </row>
    <row r="61" spans="1:16" ht="111.75" customHeight="1" x14ac:dyDescent="0.25">
      <c r="A61" s="10">
        <v>4</v>
      </c>
      <c r="B61" s="10" t="s">
        <v>127</v>
      </c>
      <c r="C61" s="10" t="s">
        <v>6</v>
      </c>
      <c r="D61" s="10" t="s">
        <v>291</v>
      </c>
      <c r="E61" s="10" t="s">
        <v>23</v>
      </c>
      <c r="F61" s="10" t="s">
        <v>7</v>
      </c>
      <c r="G61" s="10" t="s">
        <v>354</v>
      </c>
      <c r="H61" s="10">
        <v>10</v>
      </c>
      <c r="I61" s="10" t="s">
        <v>177</v>
      </c>
      <c r="J61" s="11">
        <v>0</v>
      </c>
      <c r="K61" s="11">
        <v>0</v>
      </c>
      <c r="L61" s="11">
        <v>10000</v>
      </c>
      <c r="M61" s="12">
        <v>0.1</v>
      </c>
      <c r="N61" s="10" t="s">
        <v>180</v>
      </c>
      <c r="O61" s="199" t="s">
        <v>226</v>
      </c>
      <c r="P61" s="36" t="s">
        <v>3076</v>
      </c>
    </row>
    <row r="62" spans="1:16" ht="19.5" customHeight="1" x14ac:dyDescent="0.25">
      <c r="A62" s="10"/>
      <c r="B62" s="335" t="s">
        <v>150</v>
      </c>
      <c r="C62" s="336"/>
      <c r="D62" s="336"/>
      <c r="E62" s="336"/>
      <c r="F62" s="336"/>
      <c r="G62" s="336"/>
      <c r="H62" s="337"/>
      <c r="I62" s="203"/>
      <c r="J62" s="204">
        <f>SUM(J63:J68)</f>
        <v>2000</v>
      </c>
      <c r="K62" s="204">
        <f t="shared" ref="K62:L62" si="7">SUM(K63:K68)</f>
        <v>45000</v>
      </c>
      <c r="L62" s="204">
        <f t="shared" si="7"/>
        <v>10000</v>
      </c>
      <c r="M62" s="203"/>
      <c r="N62" s="203"/>
      <c r="O62" s="225"/>
      <c r="P62" s="203"/>
    </row>
    <row r="63" spans="1:16" ht="51" customHeight="1" x14ac:dyDescent="0.25">
      <c r="A63" s="10">
        <v>1</v>
      </c>
      <c r="B63" s="10" t="s">
        <v>128</v>
      </c>
      <c r="C63" s="10" t="s">
        <v>4</v>
      </c>
      <c r="D63" s="10" t="s">
        <v>252</v>
      </c>
      <c r="E63" s="10" t="s">
        <v>19</v>
      </c>
      <c r="F63" s="269" t="s">
        <v>9</v>
      </c>
      <c r="G63" s="10" t="s">
        <v>354</v>
      </c>
      <c r="H63" s="10">
        <v>620</v>
      </c>
      <c r="I63" s="10" t="s">
        <v>191</v>
      </c>
      <c r="J63" s="11">
        <v>1000</v>
      </c>
      <c r="K63" s="11">
        <v>0</v>
      </c>
      <c r="L63" s="11">
        <v>0</v>
      </c>
      <c r="M63" s="12">
        <v>0.05</v>
      </c>
      <c r="N63" s="78" t="s">
        <v>154</v>
      </c>
      <c r="O63" s="199" t="s">
        <v>227</v>
      </c>
      <c r="P63" s="36" t="s">
        <v>3076</v>
      </c>
    </row>
    <row r="64" spans="1:16" ht="54.75" customHeight="1" x14ac:dyDescent="0.25">
      <c r="A64" s="10">
        <v>2</v>
      </c>
      <c r="B64" s="10" t="s">
        <v>129</v>
      </c>
      <c r="C64" s="10" t="s">
        <v>4</v>
      </c>
      <c r="D64" s="10" t="s">
        <v>253</v>
      </c>
      <c r="E64" s="10" t="s">
        <v>18</v>
      </c>
      <c r="F64" s="269" t="s">
        <v>9</v>
      </c>
      <c r="G64" s="10" t="s">
        <v>354</v>
      </c>
      <c r="H64" s="10">
        <v>500</v>
      </c>
      <c r="I64" s="10" t="s">
        <v>191</v>
      </c>
      <c r="J64" s="11">
        <v>1000</v>
      </c>
      <c r="K64" s="11">
        <v>0</v>
      </c>
      <c r="L64" s="11">
        <v>0</v>
      </c>
      <c r="M64" s="12">
        <v>0.05</v>
      </c>
      <c r="N64" s="78" t="s">
        <v>154</v>
      </c>
      <c r="O64" s="199" t="s">
        <v>227</v>
      </c>
      <c r="P64" s="36" t="s">
        <v>3076</v>
      </c>
    </row>
    <row r="65" spans="1:16" ht="63" customHeight="1" x14ac:dyDescent="0.25">
      <c r="A65" s="10">
        <v>3</v>
      </c>
      <c r="B65" s="10" t="s">
        <v>132</v>
      </c>
      <c r="C65" s="10" t="s">
        <v>6</v>
      </c>
      <c r="D65" s="10" t="s">
        <v>292</v>
      </c>
      <c r="E65" s="10" t="s">
        <v>14</v>
      </c>
      <c r="F65" s="10" t="s">
        <v>7</v>
      </c>
      <c r="G65" s="10" t="s">
        <v>354</v>
      </c>
      <c r="H65" s="10" t="s">
        <v>181</v>
      </c>
      <c r="I65" s="10" t="s">
        <v>182</v>
      </c>
      <c r="J65" s="11">
        <v>0</v>
      </c>
      <c r="K65" s="11">
        <v>0</v>
      </c>
      <c r="L65" s="11">
        <v>10000</v>
      </c>
      <c r="M65" s="12">
        <v>0.05</v>
      </c>
      <c r="N65" s="10" t="s">
        <v>183</v>
      </c>
      <c r="O65" s="199" t="s">
        <v>226</v>
      </c>
      <c r="P65" s="36" t="s">
        <v>3076</v>
      </c>
    </row>
    <row r="66" spans="1:16" ht="74.25" customHeight="1" x14ac:dyDescent="0.25">
      <c r="A66" s="10">
        <v>4</v>
      </c>
      <c r="B66" s="10" t="s">
        <v>133</v>
      </c>
      <c r="C66" s="10" t="s">
        <v>6</v>
      </c>
      <c r="D66" s="10" t="s">
        <v>293</v>
      </c>
      <c r="E66" s="10" t="s">
        <v>27</v>
      </c>
      <c r="F66" s="10" t="s">
        <v>5</v>
      </c>
      <c r="G66" s="10" t="s">
        <v>354</v>
      </c>
      <c r="H66" s="10" t="s">
        <v>184</v>
      </c>
      <c r="I66" s="10" t="s">
        <v>182</v>
      </c>
      <c r="J66" s="11">
        <v>0</v>
      </c>
      <c r="K66" s="11">
        <v>15000</v>
      </c>
      <c r="L66" s="11">
        <v>0</v>
      </c>
      <c r="M66" s="12">
        <v>0.05</v>
      </c>
      <c r="N66" s="78" t="s">
        <v>154</v>
      </c>
      <c r="O66" s="224" t="s">
        <v>224</v>
      </c>
      <c r="P66" s="36" t="s">
        <v>3076</v>
      </c>
    </row>
    <row r="67" spans="1:16" ht="61.5" customHeight="1" x14ac:dyDescent="0.25">
      <c r="A67" s="10">
        <v>5</v>
      </c>
      <c r="B67" s="10" t="s">
        <v>134</v>
      </c>
      <c r="C67" s="10" t="s">
        <v>6</v>
      </c>
      <c r="D67" s="10" t="s">
        <v>294</v>
      </c>
      <c r="E67" s="10" t="s">
        <v>23</v>
      </c>
      <c r="F67" s="10" t="s">
        <v>5</v>
      </c>
      <c r="G67" s="10" t="s">
        <v>354</v>
      </c>
      <c r="H67" s="10" t="s">
        <v>185</v>
      </c>
      <c r="I67" s="10" t="s">
        <v>182</v>
      </c>
      <c r="J67" s="11">
        <v>0</v>
      </c>
      <c r="K67" s="11">
        <v>15000</v>
      </c>
      <c r="L67" s="11">
        <v>0</v>
      </c>
      <c r="M67" s="12">
        <v>0.05</v>
      </c>
      <c r="N67" s="78" t="s">
        <v>154</v>
      </c>
      <c r="O67" s="224" t="s">
        <v>224</v>
      </c>
      <c r="P67" s="36" t="s">
        <v>3076</v>
      </c>
    </row>
    <row r="68" spans="1:16" ht="57" customHeight="1" x14ac:dyDescent="0.25">
      <c r="A68" s="10">
        <v>6</v>
      </c>
      <c r="B68" s="10" t="s">
        <v>135</v>
      </c>
      <c r="C68" s="10" t="s">
        <v>6</v>
      </c>
      <c r="D68" s="10" t="s">
        <v>295</v>
      </c>
      <c r="E68" s="10" t="s">
        <v>23</v>
      </c>
      <c r="F68" s="10" t="s">
        <v>5</v>
      </c>
      <c r="G68" s="10" t="s">
        <v>354</v>
      </c>
      <c r="H68" s="10" t="s">
        <v>186</v>
      </c>
      <c r="I68" s="10" t="s">
        <v>187</v>
      </c>
      <c r="J68" s="11">
        <v>0</v>
      </c>
      <c r="K68" s="11">
        <v>15000</v>
      </c>
      <c r="L68" s="11">
        <v>0</v>
      </c>
      <c r="M68" s="12">
        <v>0.05</v>
      </c>
      <c r="N68" s="78" t="s">
        <v>154</v>
      </c>
      <c r="O68" s="224" t="s">
        <v>224</v>
      </c>
      <c r="P68" s="36" t="s">
        <v>3076</v>
      </c>
    </row>
    <row r="69" spans="1:16" ht="21" customHeight="1" x14ac:dyDescent="0.25">
      <c r="A69" s="10"/>
      <c r="B69" s="335" t="s">
        <v>151</v>
      </c>
      <c r="C69" s="336"/>
      <c r="D69" s="336"/>
      <c r="E69" s="336"/>
      <c r="F69" s="336"/>
      <c r="G69" s="336"/>
      <c r="H69" s="337"/>
      <c r="I69" s="203"/>
      <c r="J69" s="204">
        <f>SUM(J70:J71)</f>
        <v>0</v>
      </c>
      <c r="K69" s="204">
        <f t="shared" ref="K69:L69" si="8">SUM(K70:K71)</f>
        <v>30000</v>
      </c>
      <c r="L69" s="204">
        <f t="shared" si="8"/>
        <v>0</v>
      </c>
      <c r="M69" s="203"/>
      <c r="N69" s="203"/>
      <c r="O69" s="225"/>
      <c r="P69" s="203"/>
    </row>
    <row r="70" spans="1:16" ht="56.25" customHeight="1" x14ac:dyDescent="0.25">
      <c r="A70" s="10">
        <v>1</v>
      </c>
      <c r="B70" s="10" t="s">
        <v>136</v>
      </c>
      <c r="C70" s="10" t="s">
        <v>4</v>
      </c>
      <c r="D70" s="10" t="s">
        <v>254</v>
      </c>
      <c r="E70" s="10" t="s">
        <v>26</v>
      </c>
      <c r="F70" s="10" t="s">
        <v>5</v>
      </c>
      <c r="G70" s="10" t="s">
        <v>354</v>
      </c>
      <c r="H70" s="10">
        <v>536</v>
      </c>
      <c r="I70" s="10" t="s">
        <v>214</v>
      </c>
      <c r="J70" s="11">
        <v>0</v>
      </c>
      <c r="K70" s="11">
        <v>15000</v>
      </c>
      <c r="L70" s="11">
        <v>0</v>
      </c>
      <c r="M70" s="12">
        <v>0</v>
      </c>
      <c r="N70" s="78" t="s">
        <v>154</v>
      </c>
      <c r="O70" s="224" t="s">
        <v>224</v>
      </c>
      <c r="P70" s="36" t="s">
        <v>3076</v>
      </c>
    </row>
    <row r="71" spans="1:16" ht="54" customHeight="1" x14ac:dyDescent="0.25">
      <c r="A71" s="10">
        <v>2</v>
      </c>
      <c r="B71" s="10" t="s">
        <v>137</v>
      </c>
      <c r="C71" s="10" t="s">
        <v>4</v>
      </c>
      <c r="D71" s="10" t="s">
        <v>255</v>
      </c>
      <c r="E71" s="10" t="s">
        <v>20</v>
      </c>
      <c r="F71" s="10" t="s">
        <v>5</v>
      </c>
      <c r="G71" s="10" t="s">
        <v>354</v>
      </c>
      <c r="H71" s="10">
        <v>964</v>
      </c>
      <c r="I71" s="10" t="s">
        <v>191</v>
      </c>
      <c r="J71" s="11">
        <v>0</v>
      </c>
      <c r="K71" s="11">
        <v>15000</v>
      </c>
      <c r="L71" s="11">
        <v>0</v>
      </c>
      <c r="M71" s="12">
        <v>0</v>
      </c>
      <c r="N71" s="78" t="s">
        <v>154</v>
      </c>
      <c r="O71" s="224" t="s">
        <v>224</v>
      </c>
      <c r="P71" s="36" t="s">
        <v>3076</v>
      </c>
    </row>
    <row r="72" spans="1:16" ht="24" customHeight="1" x14ac:dyDescent="0.25">
      <c r="A72" s="10"/>
      <c r="B72" s="341" t="s">
        <v>144</v>
      </c>
      <c r="C72" s="342"/>
      <c r="D72" s="342"/>
      <c r="E72" s="342"/>
      <c r="F72" s="342"/>
      <c r="G72" s="342"/>
      <c r="H72" s="343"/>
      <c r="I72" s="208"/>
      <c r="J72" s="209">
        <f>SUM(J73+J85+J91+J93+J98+J101)</f>
        <v>7000</v>
      </c>
      <c r="K72" s="209">
        <f t="shared" ref="K72:L72" si="9">SUM(K73+K85+K91+K93+K98+K101)</f>
        <v>105000</v>
      </c>
      <c r="L72" s="209">
        <f t="shared" si="9"/>
        <v>110000</v>
      </c>
      <c r="M72" s="208"/>
      <c r="N72" s="208"/>
      <c r="O72" s="226"/>
      <c r="P72" s="208"/>
    </row>
    <row r="73" spans="1:16" ht="22.5" customHeight="1" x14ac:dyDescent="0.25">
      <c r="A73" s="10"/>
      <c r="B73" s="335" t="s">
        <v>141</v>
      </c>
      <c r="C73" s="336"/>
      <c r="D73" s="336"/>
      <c r="E73" s="336"/>
      <c r="F73" s="336"/>
      <c r="G73" s="336"/>
      <c r="H73" s="337"/>
      <c r="I73" s="203"/>
      <c r="J73" s="204">
        <f>SUM(J74:J84)</f>
        <v>6000</v>
      </c>
      <c r="K73" s="204">
        <f t="shared" ref="K73:L73" si="10">SUM(K74:K84)</f>
        <v>60000</v>
      </c>
      <c r="L73" s="204">
        <f t="shared" si="10"/>
        <v>10000</v>
      </c>
      <c r="M73" s="203"/>
      <c r="N73" s="203"/>
      <c r="O73" s="225"/>
      <c r="P73" s="203"/>
    </row>
    <row r="74" spans="1:16" ht="40.5" x14ac:dyDescent="0.25">
      <c r="A74" s="10">
        <v>1</v>
      </c>
      <c r="B74" s="10" t="s">
        <v>55</v>
      </c>
      <c r="C74" s="10" t="s">
        <v>6</v>
      </c>
      <c r="D74" s="10" t="s">
        <v>296</v>
      </c>
      <c r="E74" s="10" t="s">
        <v>14</v>
      </c>
      <c r="F74" s="10" t="s">
        <v>5</v>
      </c>
      <c r="G74" s="14" t="s">
        <v>354</v>
      </c>
      <c r="H74" s="10">
        <v>150</v>
      </c>
      <c r="I74" s="10" t="s">
        <v>212</v>
      </c>
      <c r="J74" s="11">
        <v>0</v>
      </c>
      <c r="K74" s="11">
        <v>15000</v>
      </c>
      <c r="L74" s="11">
        <v>0</v>
      </c>
      <c r="M74" s="12">
        <v>0.25</v>
      </c>
      <c r="N74" s="78" t="s">
        <v>154</v>
      </c>
      <c r="O74" s="224" t="s">
        <v>224</v>
      </c>
      <c r="P74" s="36" t="s">
        <v>3076</v>
      </c>
    </row>
    <row r="75" spans="1:16" ht="40.5" x14ac:dyDescent="0.25">
      <c r="A75" s="10">
        <v>2</v>
      </c>
      <c r="B75" s="10" t="s">
        <v>56</v>
      </c>
      <c r="C75" s="10" t="s">
        <v>6</v>
      </c>
      <c r="D75" s="10" t="s">
        <v>297</v>
      </c>
      <c r="E75" s="10" t="s">
        <v>41</v>
      </c>
      <c r="F75" s="269" t="s">
        <v>9</v>
      </c>
      <c r="G75" s="14" t="s">
        <v>354</v>
      </c>
      <c r="H75" s="10">
        <v>80</v>
      </c>
      <c r="I75" s="10" t="s">
        <v>213</v>
      </c>
      <c r="J75" s="11">
        <v>1000</v>
      </c>
      <c r="K75" s="11">
        <v>0</v>
      </c>
      <c r="L75" s="11">
        <v>0</v>
      </c>
      <c r="M75" s="12">
        <v>0</v>
      </c>
      <c r="N75" s="78" t="s">
        <v>154</v>
      </c>
      <c r="O75" s="199" t="s">
        <v>227</v>
      </c>
      <c r="P75" s="36" t="s">
        <v>3076</v>
      </c>
    </row>
    <row r="76" spans="1:16" ht="40.5" x14ac:dyDescent="0.25">
      <c r="A76" s="10">
        <v>3</v>
      </c>
      <c r="B76" s="10" t="s">
        <v>57</v>
      </c>
      <c r="C76" s="10" t="s">
        <v>6</v>
      </c>
      <c r="D76" s="10" t="s">
        <v>298</v>
      </c>
      <c r="E76" s="10" t="s">
        <v>20</v>
      </c>
      <c r="F76" s="10" t="s">
        <v>7</v>
      </c>
      <c r="G76" s="14" t="s">
        <v>354</v>
      </c>
      <c r="H76" s="10"/>
      <c r="I76" s="10" t="s">
        <v>212</v>
      </c>
      <c r="J76" s="11">
        <v>0</v>
      </c>
      <c r="K76" s="11">
        <v>0</v>
      </c>
      <c r="L76" s="11">
        <v>10000</v>
      </c>
      <c r="M76" s="12">
        <v>0</v>
      </c>
      <c r="N76" s="10">
        <v>2020</v>
      </c>
      <c r="O76" s="199" t="s">
        <v>226</v>
      </c>
      <c r="P76" s="36" t="s">
        <v>3076</v>
      </c>
    </row>
    <row r="77" spans="1:16" ht="40.5" x14ac:dyDescent="0.25">
      <c r="A77" s="10">
        <v>4</v>
      </c>
      <c r="B77" s="10" t="s">
        <v>58</v>
      </c>
      <c r="C77" s="10" t="s">
        <v>6</v>
      </c>
      <c r="D77" s="10" t="s">
        <v>299</v>
      </c>
      <c r="E77" s="10" t="s">
        <v>28</v>
      </c>
      <c r="F77" s="10" t="s">
        <v>5</v>
      </c>
      <c r="G77" s="14" t="s">
        <v>354</v>
      </c>
      <c r="H77" s="10"/>
      <c r="I77" s="10" t="s">
        <v>212</v>
      </c>
      <c r="J77" s="11">
        <v>0</v>
      </c>
      <c r="K77" s="11">
        <v>15000</v>
      </c>
      <c r="L77" s="11">
        <v>0</v>
      </c>
      <c r="M77" s="12">
        <v>0</v>
      </c>
      <c r="N77" s="78" t="s">
        <v>154</v>
      </c>
      <c r="O77" s="224" t="s">
        <v>223</v>
      </c>
      <c r="P77" s="36" t="s">
        <v>3076</v>
      </c>
    </row>
    <row r="78" spans="1:16" ht="40.5" x14ac:dyDescent="0.25">
      <c r="A78" s="10">
        <v>5</v>
      </c>
      <c r="B78" s="10" t="s">
        <v>59</v>
      </c>
      <c r="C78" s="10" t="s">
        <v>6</v>
      </c>
      <c r="D78" s="10" t="s">
        <v>300</v>
      </c>
      <c r="E78" s="10" t="s">
        <v>13</v>
      </c>
      <c r="F78" s="269" t="s">
        <v>9</v>
      </c>
      <c r="G78" s="14" t="s">
        <v>354</v>
      </c>
      <c r="H78" s="10">
        <v>350</v>
      </c>
      <c r="I78" s="10" t="s">
        <v>212</v>
      </c>
      <c r="J78" s="11">
        <v>1000</v>
      </c>
      <c r="K78" s="11">
        <v>0</v>
      </c>
      <c r="L78" s="11">
        <v>0</v>
      </c>
      <c r="M78" s="12">
        <v>0</v>
      </c>
      <c r="N78" s="78" t="s">
        <v>154</v>
      </c>
      <c r="O78" s="224" t="s">
        <v>224</v>
      </c>
      <c r="P78" s="36" t="s">
        <v>3076</v>
      </c>
    </row>
    <row r="79" spans="1:16" ht="40.5" x14ac:dyDescent="0.25">
      <c r="A79" s="10">
        <v>6</v>
      </c>
      <c r="B79" s="10" t="s">
        <v>60</v>
      </c>
      <c r="C79" s="10" t="s">
        <v>6</v>
      </c>
      <c r="D79" s="10" t="s">
        <v>301</v>
      </c>
      <c r="E79" s="10" t="s">
        <v>621</v>
      </c>
      <c r="F79" s="269" t="s">
        <v>10</v>
      </c>
      <c r="G79" s="14" t="s">
        <v>354</v>
      </c>
      <c r="H79" s="10"/>
      <c r="I79" s="10" t="s">
        <v>213</v>
      </c>
      <c r="J79" s="11">
        <v>1000</v>
      </c>
      <c r="K79" s="11">
        <v>0</v>
      </c>
      <c r="L79" s="11">
        <v>0</v>
      </c>
      <c r="M79" s="12">
        <v>0</v>
      </c>
      <c r="N79" s="78" t="s">
        <v>154</v>
      </c>
      <c r="O79" s="224" t="s">
        <v>223</v>
      </c>
      <c r="P79" s="36" t="s">
        <v>3076</v>
      </c>
    </row>
    <row r="80" spans="1:16" ht="54" customHeight="1" x14ac:dyDescent="0.25">
      <c r="A80" s="10">
        <v>7</v>
      </c>
      <c r="B80" s="10" t="s">
        <v>61</v>
      </c>
      <c r="C80" s="10" t="s">
        <v>6</v>
      </c>
      <c r="D80" s="10" t="s">
        <v>302</v>
      </c>
      <c r="E80" s="10" t="s">
        <v>532</v>
      </c>
      <c r="F80" s="269" t="s">
        <v>9</v>
      </c>
      <c r="G80" s="14" t="s">
        <v>354</v>
      </c>
      <c r="H80" s="10"/>
      <c r="I80" s="10" t="s">
        <v>212</v>
      </c>
      <c r="J80" s="11">
        <v>1000</v>
      </c>
      <c r="K80" s="11">
        <v>0</v>
      </c>
      <c r="L80" s="11">
        <v>0</v>
      </c>
      <c r="M80" s="12">
        <v>0</v>
      </c>
      <c r="N80" s="78" t="s">
        <v>154</v>
      </c>
      <c r="O80" s="224" t="s">
        <v>224</v>
      </c>
      <c r="P80" s="36" t="s">
        <v>3076</v>
      </c>
    </row>
    <row r="81" spans="1:16" ht="48" customHeight="1" x14ac:dyDescent="0.25">
      <c r="A81" s="10">
        <v>8</v>
      </c>
      <c r="B81" s="10" t="s">
        <v>62</v>
      </c>
      <c r="C81" s="10" t="s">
        <v>6</v>
      </c>
      <c r="D81" s="10" t="s">
        <v>303</v>
      </c>
      <c r="E81" s="10" t="s">
        <v>34</v>
      </c>
      <c r="F81" s="10" t="s">
        <v>5</v>
      </c>
      <c r="G81" s="14" t="s">
        <v>354</v>
      </c>
      <c r="H81" s="10">
        <v>60</v>
      </c>
      <c r="I81" s="10" t="s">
        <v>213</v>
      </c>
      <c r="J81" s="11">
        <v>0</v>
      </c>
      <c r="K81" s="11">
        <v>15000</v>
      </c>
      <c r="L81" s="11">
        <v>0</v>
      </c>
      <c r="M81" s="12">
        <v>0.05</v>
      </c>
      <c r="N81" s="78" t="s">
        <v>154</v>
      </c>
      <c r="O81" s="224" t="s">
        <v>224</v>
      </c>
      <c r="P81" s="36" t="s">
        <v>3076</v>
      </c>
    </row>
    <row r="82" spans="1:16" ht="56.25" customHeight="1" x14ac:dyDescent="0.25">
      <c r="A82" s="10">
        <v>9</v>
      </c>
      <c r="B82" s="10" t="s">
        <v>63</v>
      </c>
      <c r="C82" s="10" t="s">
        <v>6</v>
      </c>
      <c r="D82" s="10" t="s">
        <v>304</v>
      </c>
      <c r="E82" s="10" t="s">
        <v>1443</v>
      </c>
      <c r="F82" s="10" t="s">
        <v>5</v>
      </c>
      <c r="G82" s="14" t="s">
        <v>354</v>
      </c>
      <c r="H82" s="10"/>
      <c r="I82" s="10" t="s">
        <v>212</v>
      </c>
      <c r="J82" s="11">
        <v>0</v>
      </c>
      <c r="K82" s="11">
        <v>15000</v>
      </c>
      <c r="L82" s="11">
        <v>0</v>
      </c>
      <c r="M82" s="12">
        <v>0.05</v>
      </c>
      <c r="N82" s="78" t="s">
        <v>154</v>
      </c>
      <c r="O82" s="224" t="s">
        <v>224</v>
      </c>
      <c r="P82" s="36" t="s">
        <v>3076</v>
      </c>
    </row>
    <row r="83" spans="1:16" ht="51.75" customHeight="1" x14ac:dyDescent="0.25">
      <c r="A83" s="10">
        <v>10</v>
      </c>
      <c r="B83" s="10" t="s">
        <v>64</v>
      </c>
      <c r="C83" s="10" t="s">
        <v>6</v>
      </c>
      <c r="D83" s="10" t="s">
        <v>305</v>
      </c>
      <c r="E83" s="10" t="s">
        <v>22</v>
      </c>
      <c r="F83" s="269" t="s">
        <v>9</v>
      </c>
      <c r="G83" s="14" t="s">
        <v>354</v>
      </c>
      <c r="H83" s="10">
        <v>100</v>
      </c>
      <c r="I83" s="10" t="s">
        <v>213</v>
      </c>
      <c r="J83" s="11">
        <v>1000</v>
      </c>
      <c r="K83" s="11">
        <v>0</v>
      </c>
      <c r="L83" s="11">
        <v>0</v>
      </c>
      <c r="M83" s="12">
        <v>0</v>
      </c>
      <c r="N83" s="78" t="s">
        <v>154</v>
      </c>
      <c r="O83" s="224" t="s">
        <v>223</v>
      </c>
      <c r="P83" s="36" t="s">
        <v>3076</v>
      </c>
    </row>
    <row r="84" spans="1:16" ht="52.5" customHeight="1" x14ac:dyDescent="0.25">
      <c r="A84" s="10">
        <v>11</v>
      </c>
      <c r="B84" s="10" t="s">
        <v>65</v>
      </c>
      <c r="C84" s="10" t="s">
        <v>6</v>
      </c>
      <c r="D84" s="10" t="s">
        <v>306</v>
      </c>
      <c r="E84" s="10" t="s">
        <v>21</v>
      </c>
      <c r="F84" s="269" t="s">
        <v>9</v>
      </c>
      <c r="G84" s="14" t="s">
        <v>354</v>
      </c>
      <c r="H84" s="10">
        <v>150</v>
      </c>
      <c r="I84" s="10" t="s">
        <v>212</v>
      </c>
      <c r="J84" s="11">
        <v>1000</v>
      </c>
      <c r="K84" s="11">
        <v>0</v>
      </c>
      <c r="L84" s="11">
        <v>0</v>
      </c>
      <c r="M84" s="12">
        <v>0</v>
      </c>
      <c r="N84" s="78" t="s">
        <v>154</v>
      </c>
      <c r="O84" s="224" t="s">
        <v>223</v>
      </c>
      <c r="P84" s="36" t="s">
        <v>3076</v>
      </c>
    </row>
    <row r="85" spans="1:16" ht="21" customHeight="1" x14ac:dyDescent="0.25">
      <c r="A85" s="10"/>
      <c r="B85" s="335" t="s">
        <v>146</v>
      </c>
      <c r="C85" s="336"/>
      <c r="D85" s="336"/>
      <c r="E85" s="336"/>
      <c r="F85" s="336"/>
      <c r="G85" s="336"/>
      <c r="H85" s="337"/>
      <c r="I85" s="203"/>
      <c r="J85" s="204">
        <f>SUM(J86:J90)</f>
        <v>0</v>
      </c>
      <c r="K85" s="204">
        <f t="shared" ref="K85:L85" si="11">SUM(K86:K90)</f>
        <v>45000</v>
      </c>
      <c r="L85" s="204">
        <f t="shared" si="11"/>
        <v>20000</v>
      </c>
      <c r="M85" s="203"/>
      <c r="N85" s="203"/>
      <c r="O85" s="225"/>
      <c r="P85" s="203"/>
    </row>
    <row r="86" spans="1:16" ht="59.25" customHeight="1" x14ac:dyDescent="0.25">
      <c r="A86" s="10">
        <v>1</v>
      </c>
      <c r="B86" s="10" t="s">
        <v>90</v>
      </c>
      <c r="C86" s="10" t="s">
        <v>6</v>
      </c>
      <c r="D86" s="10" t="s">
        <v>307</v>
      </c>
      <c r="E86" s="10" t="s">
        <v>30</v>
      </c>
      <c r="F86" s="10" t="s">
        <v>7</v>
      </c>
      <c r="G86" s="10" t="s">
        <v>354</v>
      </c>
      <c r="H86" s="10">
        <v>150</v>
      </c>
      <c r="I86" s="10" t="s">
        <v>188</v>
      </c>
      <c r="J86" s="11">
        <v>0</v>
      </c>
      <c r="K86" s="11">
        <v>0</v>
      </c>
      <c r="L86" s="11">
        <v>10000</v>
      </c>
      <c r="M86" s="12">
        <v>0.15</v>
      </c>
      <c r="N86" s="78" t="s">
        <v>154</v>
      </c>
      <c r="O86" s="199" t="s">
        <v>226</v>
      </c>
      <c r="P86" s="36" t="s">
        <v>3076</v>
      </c>
    </row>
    <row r="87" spans="1:16" ht="75.75" customHeight="1" x14ac:dyDescent="0.25">
      <c r="A87" s="10">
        <v>2</v>
      </c>
      <c r="B87" s="10" t="s">
        <v>91</v>
      </c>
      <c r="C87" s="10" t="s">
        <v>6</v>
      </c>
      <c r="D87" s="10" t="s">
        <v>228</v>
      </c>
      <c r="E87" s="10" t="s">
        <v>23</v>
      </c>
      <c r="F87" s="10" t="s">
        <v>7</v>
      </c>
      <c r="G87" s="14" t="s">
        <v>354</v>
      </c>
      <c r="H87" s="10"/>
      <c r="I87" s="10" t="s">
        <v>189</v>
      </c>
      <c r="J87" s="11">
        <v>0</v>
      </c>
      <c r="K87" s="11">
        <v>0</v>
      </c>
      <c r="L87" s="11">
        <v>10000</v>
      </c>
      <c r="M87" s="12">
        <v>0.2</v>
      </c>
      <c r="N87" s="78" t="s">
        <v>154</v>
      </c>
      <c r="O87" s="199" t="s">
        <v>226</v>
      </c>
      <c r="P87" s="36" t="s">
        <v>3076</v>
      </c>
    </row>
    <row r="88" spans="1:16" ht="40.5" x14ac:dyDescent="0.25">
      <c r="A88" s="10">
        <v>3</v>
      </c>
      <c r="B88" s="10" t="s">
        <v>92</v>
      </c>
      <c r="C88" s="10" t="s">
        <v>6</v>
      </c>
      <c r="D88" s="10" t="s">
        <v>308</v>
      </c>
      <c r="E88" s="10" t="s">
        <v>20</v>
      </c>
      <c r="F88" s="10" t="s">
        <v>7</v>
      </c>
      <c r="G88" s="14" t="s">
        <v>354</v>
      </c>
      <c r="H88" s="10"/>
      <c r="I88" s="10" t="s">
        <v>188</v>
      </c>
      <c r="J88" s="11">
        <v>0</v>
      </c>
      <c r="K88" s="11">
        <v>15000</v>
      </c>
      <c r="L88" s="11">
        <v>0</v>
      </c>
      <c r="M88" s="12">
        <v>0.2</v>
      </c>
      <c r="N88" s="78" t="s">
        <v>154</v>
      </c>
      <c r="O88" s="224" t="s">
        <v>223</v>
      </c>
      <c r="P88" s="36" t="s">
        <v>3076</v>
      </c>
    </row>
    <row r="89" spans="1:16" ht="54" x14ac:dyDescent="0.25">
      <c r="A89" s="10">
        <v>4</v>
      </c>
      <c r="B89" s="10" t="s">
        <v>98</v>
      </c>
      <c r="C89" s="10" t="s">
        <v>6</v>
      </c>
      <c r="D89" s="10" t="s">
        <v>309</v>
      </c>
      <c r="E89" s="10" t="s">
        <v>11</v>
      </c>
      <c r="F89" s="10" t="s">
        <v>5</v>
      </c>
      <c r="G89" s="14" t="s">
        <v>354</v>
      </c>
      <c r="H89" s="10">
        <v>250</v>
      </c>
      <c r="I89" s="10" t="s">
        <v>172</v>
      </c>
      <c r="J89" s="11">
        <v>0</v>
      </c>
      <c r="K89" s="11">
        <v>15000</v>
      </c>
      <c r="L89" s="11">
        <v>0</v>
      </c>
      <c r="M89" s="12">
        <v>0.2</v>
      </c>
      <c r="N89" s="78" t="s">
        <v>154</v>
      </c>
      <c r="O89" s="224" t="s">
        <v>224</v>
      </c>
      <c r="P89" s="36" t="s">
        <v>3076</v>
      </c>
    </row>
    <row r="90" spans="1:16" ht="54" x14ac:dyDescent="0.25">
      <c r="A90" s="10">
        <v>5</v>
      </c>
      <c r="B90" s="10" t="s">
        <v>99</v>
      </c>
      <c r="C90" s="10" t="s">
        <v>6</v>
      </c>
      <c r="D90" s="10" t="s">
        <v>310</v>
      </c>
      <c r="E90" s="10" t="s">
        <v>18</v>
      </c>
      <c r="F90" s="10" t="s">
        <v>7</v>
      </c>
      <c r="G90" s="14" t="s">
        <v>354</v>
      </c>
      <c r="H90" s="10">
        <v>200</v>
      </c>
      <c r="I90" s="10" t="s">
        <v>172</v>
      </c>
      <c r="J90" s="11">
        <v>0</v>
      </c>
      <c r="K90" s="11">
        <v>15000</v>
      </c>
      <c r="L90" s="11">
        <v>0</v>
      </c>
      <c r="M90" s="12">
        <v>0.2</v>
      </c>
      <c r="N90" s="78" t="s">
        <v>154</v>
      </c>
      <c r="O90" s="224" t="s">
        <v>224</v>
      </c>
      <c r="P90" s="36" t="s">
        <v>3076</v>
      </c>
    </row>
    <row r="91" spans="1:16" ht="21.75" customHeight="1" x14ac:dyDescent="0.25">
      <c r="A91" s="10"/>
      <c r="B91" s="335" t="s">
        <v>147</v>
      </c>
      <c r="C91" s="336"/>
      <c r="D91" s="336"/>
      <c r="E91" s="336"/>
      <c r="F91" s="336"/>
      <c r="G91" s="336"/>
      <c r="H91" s="337"/>
      <c r="I91" s="203"/>
      <c r="J91" s="204">
        <f>SUM(J92)</f>
        <v>0</v>
      </c>
      <c r="K91" s="204">
        <f t="shared" ref="K91:L91" si="12">SUM(K92)</f>
        <v>0</v>
      </c>
      <c r="L91" s="204">
        <f t="shared" si="12"/>
        <v>10000</v>
      </c>
      <c r="M91" s="203"/>
      <c r="N91" s="203"/>
      <c r="O91" s="225"/>
      <c r="P91" s="203"/>
    </row>
    <row r="92" spans="1:16" ht="54" customHeight="1" x14ac:dyDescent="0.25">
      <c r="A92" s="10">
        <v>1</v>
      </c>
      <c r="B92" s="10" t="s">
        <v>113</v>
      </c>
      <c r="C92" s="10" t="s">
        <v>6</v>
      </c>
      <c r="D92" s="10" t="s">
        <v>229</v>
      </c>
      <c r="E92" s="10" t="s">
        <v>26</v>
      </c>
      <c r="F92" s="10" t="s">
        <v>7</v>
      </c>
      <c r="G92" s="10" t="s">
        <v>354</v>
      </c>
      <c r="H92" s="10">
        <v>400</v>
      </c>
      <c r="I92" s="10" t="s">
        <v>212</v>
      </c>
      <c r="J92" s="11">
        <v>0</v>
      </c>
      <c r="K92" s="11">
        <v>0</v>
      </c>
      <c r="L92" s="11">
        <v>10000</v>
      </c>
      <c r="M92" s="12">
        <v>0.25</v>
      </c>
      <c r="N92" s="78" t="s">
        <v>154</v>
      </c>
      <c r="O92" s="199" t="s">
        <v>226</v>
      </c>
      <c r="P92" s="36" t="s">
        <v>3076</v>
      </c>
    </row>
    <row r="93" spans="1:16" ht="19.5" customHeight="1" x14ac:dyDescent="0.25">
      <c r="A93" s="10"/>
      <c r="B93" s="335" t="s">
        <v>148</v>
      </c>
      <c r="C93" s="336"/>
      <c r="D93" s="336"/>
      <c r="E93" s="336"/>
      <c r="F93" s="336"/>
      <c r="G93" s="336"/>
      <c r="H93" s="337"/>
      <c r="I93" s="203"/>
      <c r="J93" s="204">
        <f>SUM(J94:J97)</f>
        <v>1000</v>
      </c>
      <c r="K93" s="204">
        <f t="shared" ref="K93:L93" si="13">SUM(K94:K97)</f>
        <v>0</v>
      </c>
      <c r="L93" s="204">
        <f t="shared" si="13"/>
        <v>30000</v>
      </c>
      <c r="M93" s="203"/>
      <c r="N93" s="203"/>
      <c r="O93" s="225"/>
      <c r="P93" s="203"/>
    </row>
    <row r="94" spans="1:16" ht="40.5" x14ac:dyDescent="0.25">
      <c r="A94" s="10">
        <v>1</v>
      </c>
      <c r="B94" s="10" t="s">
        <v>114</v>
      </c>
      <c r="C94" s="10" t="s">
        <v>115</v>
      </c>
      <c r="D94" s="10" t="s">
        <v>311</v>
      </c>
      <c r="E94" s="10" t="s">
        <v>22</v>
      </c>
      <c r="F94" s="10" t="s">
        <v>5</v>
      </c>
      <c r="G94" s="10" t="s">
        <v>354</v>
      </c>
      <c r="H94" s="10">
        <v>332</v>
      </c>
      <c r="I94" s="10" t="s">
        <v>212</v>
      </c>
      <c r="J94" s="11">
        <v>0</v>
      </c>
      <c r="K94" s="11">
        <v>0</v>
      </c>
      <c r="L94" s="11">
        <v>10000</v>
      </c>
      <c r="M94" s="12">
        <v>0.2</v>
      </c>
      <c r="N94" s="78" t="s">
        <v>154</v>
      </c>
      <c r="O94" s="199" t="s">
        <v>226</v>
      </c>
      <c r="P94" s="36" t="s">
        <v>3076</v>
      </c>
    </row>
    <row r="95" spans="1:16" ht="47.25" customHeight="1" x14ac:dyDescent="0.25">
      <c r="A95" s="10">
        <v>2</v>
      </c>
      <c r="B95" s="10" t="s">
        <v>116</v>
      </c>
      <c r="C95" s="10" t="s">
        <v>115</v>
      </c>
      <c r="D95" s="10" t="s">
        <v>312</v>
      </c>
      <c r="E95" s="10" t="s">
        <v>117</v>
      </c>
      <c r="F95" s="10" t="s">
        <v>7</v>
      </c>
      <c r="G95" s="10" t="s">
        <v>354</v>
      </c>
      <c r="H95" s="10">
        <v>180</v>
      </c>
      <c r="I95" s="10" t="s">
        <v>212</v>
      </c>
      <c r="J95" s="11">
        <v>0</v>
      </c>
      <c r="K95" s="11">
        <v>0</v>
      </c>
      <c r="L95" s="11">
        <v>10000</v>
      </c>
      <c r="M95" s="12">
        <v>0.2</v>
      </c>
      <c r="N95" s="78" t="s">
        <v>154</v>
      </c>
      <c r="O95" s="199" t="s">
        <v>226</v>
      </c>
      <c r="P95" s="36" t="s">
        <v>3076</v>
      </c>
    </row>
    <row r="96" spans="1:16" ht="49.5" customHeight="1" x14ac:dyDescent="0.25">
      <c r="A96" s="10">
        <v>3</v>
      </c>
      <c r="B96" s="10" t="s">
        <v>118</v>
      </c>
      <c r="C96" s="10" t="s">
        <v>115</v>
      </c>
      <c r="D96" s="10" t="s">
        <v>313</v>
      </c>
      <c r="E96" s="10" t="s">
        <v>119</v>
      </c>
      <c r="F96" s="10" t="s">
        <v>5</v>
      </c>
      <c r="G96" s="10" t="s">
        <v>354</v>
      </c>
      <c r="H96" s="10">
        <v>120</v>
      </c>
      <c r="I96" s="10" t="s">
        <v>213</v>
      </c>
      <c r="J96" s="11">
        <v>0</v>
      </c>
      <c r="K96" s="11">
        <v>0</v>
      </c>
      <c r="L96" s="11">
        <v>10000</v>
      </c>
      <c r="M96" s="12">
        <v>0.2</v>
      </c>
      <c r="N96" s="10" t="s">
        <v>190</v>
      </c>
      <c r="O96" s="199" t="s">
        <v>226</v>
      </c>
      <c r="P96" s="36" t="s">
        <v>3076</v>
      </c>
    </row>
    <row r="97" spans="1:16" ht="46.5" customHeight="1" x14ac:dyDescent="0.25">
      <c r="A97" s="10">
        <v>4</v>
      </c>
      <c r="B97" s="10" t="s">
        <v>120</v>
      </c>
      <c r="C97" s="10" t="s">
        <v>115</v>
      </c>
      <c r="D97" s="10" t="s">
        <v>314</v>
      </c>
      <c r="E97" s="10" t="s">
        <v>13</v>
      </c>
      <c r="F97" s="269" t="s">
        <v>9</v>
      </c>
      <c r="G97" s="10" t="s">
        <v>354</v>
      </c>
      <c r="H97" s="10">
        <v>240</v>
      </c>
      <c r="I97" s="10" t="s">
        <v>212</v>
      </c>
      <c r="J97" s="11">
        <v>1000</v>
      </c>
      <c r="K97" s="11">
        <v>0</v>
      </c>
      <c r="L97" s="11">
        <v>0</v>
      </c>
      <c r="M97" s="12">
        <v>0.2</v>
      </c>
      <c r="N97" s="78" t="s">
        <v>154</v>
      </c>
      <c r="O97" s="224" t="s">
        <v>224</v>
      </c>
      <c r="P97" s="36" t="s">
        <v>3076</v>
      </c>
    </row>
    <row r="98" spans="1:16" ht="24.75" customHeight="1" x14ac:dyDescent="0.25">
      <c r="A98" s="10"/>
      <c r="B98" s="335" t="s">
        <v>149</v>
      </c>
      <c r="C98" s="336"/>
      <c r="D98" s="336"/>
      <c r="E98" s="336"/>
      <c r="F98" s="336"/>
      <c r="G98" s="336"/>
      <c r="H98" s="337"/>
      <c r="I98" s="203"/>
      <c r="J98" s="204">
        <f>SUM(J99:J100)</f>
        <v>0</v>
      </c>
      <c r="K98" s="204">
        <f t="shared" ref="K98:L98" si="14">SUM(K99:K100)</f>
        <v>0</v>
      </c>
      <c r="L98" s="204">
        <f t="shared" si="14"/>
        <v>20000</v>
      </c>
      <c r="M98" s="203"/>
      <c r="N98" s="203"/>
      <c r="O98" s="225"/>
      <c r="P98" s="203"/>
    </row>
    <row r="99" spans="1:16" ht="40.5" x14ac:dyDescent="0.25">
      <c r="A99" s="10">
        <v>1</v>
      </c>
      <c r="B99" s="10" t="s">
        <v>122</v>
      </c>
      <c r="C99" s="10" t="s">
        <v>6</v>
      </c>
      <c r="D99" s="10" t="s">
        <v>315</v>
      </c>
      <c r="E99" s="10" t="s">
        <v>117</v>
      </c>
      <c r="F99" s="10" t="s">
        <v>7</v>
      </c>
      <c r="G99" s="10" t="s">
        <v>354</v>
      </c>
      <c r="H99" s="10">
        <v>500</v>
      </c>
      <c r="I99" s="10" t="s">
        <v>153</v>
      </c>
      <c r="J99" s="11">
        <v>0</v>
      </c>
      <c r="K99" s="11">
        <v>0</v>
      </c>
      <c r="L99" s="11">
        <v>10000</v>
      </c>
      <c r="M99" s="12">
        <v>0.1</v>
      </c>
      <c r="N99" s="78" t="s">
        <v>154</v>
      </c>
      <c r="O99" s="199" t="s">
        <v>226</v>
      </c>
      <c r="P99" s="36" t="s">
        <v>3076</v>
      </c>
    </row>
    <row r="100" spans="1:16" ht="111.75" customHeight="1" x14ac:dyDescent="0.25">
      <c r="A100" s="10">
        <v>2</v>
      </c>
      <c r="B100" s="10" t="s">
        <v>123</v>
      </c>
      <c r="C100" s="10" t="s">
        <v>6</v>
      </c>
      <c r="D100" s="10" t="s">
        <v>316</v>
      </c>
      <c r="E100" s="10" t="s">
        <v>12</v>
      </c>
      <c r="F100" s="10" t="s">
        <v>7</v>
      </c>
      <c r="G100" s="10" t="s">
        <v>354</v>
      </c>
      <c r="H100" s="10">
        <v>220</v>
      </c>
      <c r="I100" s="10" t="s">
        <v>3077</v>
      </c>
      <c r="J100" s="11">
        <v>0</v>
      </c>
      <c r="K100" s="11">
        <v>0</v>
      </c>
      <c r="L100" s="11">
        <v>10000</v>
      </c>
      <c r="M100" s="12">
        <v>0</v>
      </c>
      <c r="N100" s="78" t="s">
        <v>154</v>
      </c>
      <c r="O100" s="199" t="s">
        <v>226</v>
      </c>
      <c r="P100" s="36" t="s">
        <v>3076</v>
      </c>
    </row>
    <row r="101" spans="1:16" ht="19.5" customHeight="1" x14ac:dyDescent="0.25">
      <c r="A101" s="10"/>
      <c r="B101" s="335" t="s">
        <v>150</v>
      </c>
      <c r="C101" s="336"/>
      <c r="D101" s="336"/>
      <c r="E101" s="336"/>
      <c r="F101" s="336"/>
      <c r="G101" s="336"/>
      <c r="H101" s="337"/>
      <c r="I101" s="203"/>
      <c r="J101" s="204">
        <f>SUM(J102:J103)</f>
        <v>0</v>
      </c>
      <c r="K101" s="204">
        <f t="shared" ref="K101:L101" si="15">SUM(K102:K103)</f>
        <v>0</v>
      </c>
      <c r="L101" s="204">
        <f t="shared" si="15"/>
        <v>20000</v>
      </c>
      <c r="M101" s="203"/>
      <c r="N101" s="203"/>
      <c r="O101" s="225"/>
      <c r="P101" s="203"/>
    </row>
    <row r="102" spans="1:16" ht="81.75" customHeight="1" x14ac:dyDescent="0.25">
      <c r="A102" s="10">
        <v>1</v>
      </c>
      <c r="B102" s="10" t="s">
        <v>130</v>
      </c>
      <c r="C102" s="10" t="s">
        <v>6</v>
      </c>
      <c r="D102" s="10" t="s">
        <v>317</v>
      </c>
      <c r="E102" s="10" t="s">
        <v>15</v>
      </c>
      <c r="F102" s="10" t="s">
        <v>5</v>
      </c>
      <c r="G102" s="10" t="s">
        <v>354</v>
      </c>
      <c r="H102" s="10"/>
      <c r="I102" s="10" t="s">
        <v>192</v>
      </c>
      <c r="J102" s="11">
        <v>0</v>
      </c>
      <c r="K102" s="11">
        <v>0</v>
      </c>
      <c r="L102" s="11">
        <v>10000</v>
      </c>
      <c r="M102" s="12">
        <v>0</v>
      </c>
      <c r="N102" s="10" t="s">
        <v>193</v>
      </c>
      <c r="O102" s="199" t="s">
        <v>226</v>
      </c>
      <c r="P102" s="36" t="s">
        <v>3076</v>
      </c>
    </row>
    <row r="103" spans="1:16" ht="81.75" customHeight="1" x14ac:dyDescent="0.25">
      <c r="A103" s="10">
        <v>2</v>
      </c>
      <c r="B103" s="10" t="s">
        <v>131</v>
      </c>
      <c r="C103" s="10" t="s">
        <v>6</v>
      </c>
      <c r="D103" s="10" t="s">
        <v>318</v>
      </c>
      <c r="E103" s="10" t="s">
        <v>16</v>
      </c>
      <c r="F103" s="10" t="s">
        <v>5</v>
      </c>
      <c r="G103" s="10" t="s">
        <v>354</v>
      </c>
      <c r="H103" s="10"/>
      <c r="I103" s="10" t="s">
        <v>194</v>
      </c>
      <c r="J103" s="11">
        <v>0</v>
      </c>
      <c r="K103" s="11">
        <v>0</v>
      </c>
      <c r="L103" s="11">
        <v>10000</v>
      </c>
      <c r="M103" s="12">
        <v>0.05</v>
      </c>
      <c r="N103" s="10" t="s">
        <v>195</v>
      </c>
      <c r="O103" s="199" t="s">
        <v>226</v>
      </c>
      <c r="P103" s="36" t="s">
        <v>3076</v>
      </c>
    </row>
    <row r="104" spans="1:16" ht="26.25" customHeight="1" x14ac:dyDescent="0.25">
      <c r="A104" s="10"/>
      <c r="B104" s="350" t="s">
        <v>145</v>
      </c>
      <c r="C104" s="351"/>
      <c r="D104" s="351"/>
      <c r="E104" s="351"/>
      <c r="F104" s="351"/>
      <c r="G104" s="351"/>
      <c r="H104" s="352"/>
      <c r="I104" s="208"/>
      <c r="J104" s="209">
        <f>SUM(J105+J111+J115+J119)</f>
        <v>57000</v>
      </c>
      <c r="K104" s="209">
        <f t="shared" ref="K104:L104" si="16">SUM(K105+K111+K115+K119)</f>
        <v>17000</v>
      </c>
      <c r="L104" s="209">
        <f t="shared" si="16"/>
        <v>34000</v>
      </c>
      <c r="M104" s="208"/>
      <c r="N104" s="208"/>
      <c r="O104" s="226"/>
      <c r="P104" s="208"/>
    </row>
    <row r="105" spans="1:16" ht="22.5" customHeight="1" x14ac:dyDescent="0.25">
      <c r="A105" s="10"/>
      <c r="B105" s="335" t="s">
        <v>141</v>
      </c>
      <c r="C105" s="336"/>
      <c r="D105" s="336"/>
      <c r="E105" s="336"/>
      <c r="F105" s="336"/>
      <c r="G105" s="336"/>
      <c r="H105" s="337"/>
      <c r="I105" s="203"/>
      <c r="J105" s="204">
        <f>SUM(J106:J110)</f>
        <v>53000</v>
      </c>
      <c r="K105" s="204">
        <f t="shared" ref="K105:L105" si="17">SUM(K106:K110)</f>
        <v>0</v>
      </c>
      <c r="L105" s="204">
        <f t="shared" si="17"/>
        <v>0</v>
      </c>
      <c r="M105" s="203"/>
      <c r="N105" s="203"/>
      <c r="O105" s="225"/>
      <c r="P105" s="203"/>
    </row>
    <row r="106" spans="1:16" ht="78" customHeight="1" x14ac:dyDescent="0.25">
      <c r="A106" s="10">
        <v>1</v>
      </c>
      <c r="B106" s="10" t="s">
        <v>66</v>
      </c>
      <c r="C106" s="10" t="s">
        <v>4</v>
      </c>
      <c r="D106" s="10" t="s">
        <v>230</v>
      </c>
      <c r="E106" s="10" t="s">
        <v>16</v>
      </c>
      <c r="F106" s="269" t="s">
        <v>9</v>
      </c>
      <c r="G106" s="14" t="s">
        <v>354</v>
      </c>
      <c r="H106" s="10" t="s">
        <v>196</v>
      </c>
      <c r="I106" s="10" t="s">
        <v>214</v>
      </c>
      <c r="J106" s="11">
        <v>1000</v>
      </c>
      <c r="K106" s="11">
        <v>0</v>
      </c>
      <c r="L106" s="11">
        <v>0</v>
      </c>
      <c r="M106" s="12">
        <v>0</v>
      </c>
      <c r="N106" s="78" t="s">
        <v>154</v>
      </c>
      <c r="O106" s="199" t="s">
        <v>225</v>
      </c>
      <c r="P106" s="36" t="s">
        <v>3076</v>
      </c>
    </row>
    <row r="107" spans="1:16" ht="52.5" customHeight="1" x14ac:dyDescent="0.25">
      <c r="A107" s="10">
        <v>2</v>
      </c>
      <c r="B107" s="10" t="s">
        <v>40</v>
      </c>
      <c r="C107" s="10" t="s">
        <v>4</v>
      </c>
      <c r="D107" s="10" t="s">
        <v>231</v>
      </c>
      <c r="E107" s="10" t="s">
        <v>41</v>
      </c>
      <c r="F107" s="10" t="s">
        <v>7</v>
      </c>
      <c r="G107" s="14" t="s">
        <v>354</v>
      </c>
      <c r="H107" s="10" t="s">
        <v>197</v>
      </c>
      <c r="I107" s="10" t="s">
        <v>212</v>
      </c>
      <c r="J107" s="11">
        <v>17000</v>
      </c>
      <c r="K107" s="11">
        <v>0</v>
      </c>
      <c r="L107" s="11">
        <v>0</v>
      </c>
      <c r="M107" s="12">
        <v>0.1</v>
      </c>
      <c r="N107" s="78" t="s">
        <v>154</v>
      </c>
      <c r="O107" s="199" t="s">
        <v>227</v>
      </c>
      <c r="P107" s="36" t="s">
        <v>3076</v>
      </c>
    </row>
    <row r="108" spans="1:16" ht="51.75" customHeight="1" x14ac:dyDescent="0.25">
      <c r="A108" s="10">
        <v>3</v>
      </c>
      <c r="B108" s="10" t="s">
        <v>38</v>
      </c>
      <c r="C108" s="10" t="s">
        <v>4</v>
      </c>
      <c r="D108" s="10" t="s">
        <v>232</v>
      </c>
      <c r="E108" s="10" t="s">
        <v>25</v>
      </c>
      <c r="F108" s="10" t="s">
        <v>7</v>
      </c>
      <c r="G108" s="14" t="s">
        <v>354</v>
      </c>
      <c r="H108" s="10" t="s">
        <v>198</v>
      </c>
      <c r="I108" s="10" t="s">
        <v>213</v>
      </c>
      <c r="J108" s="11">
        <v>17000</v>
      </c>
      <c r="K108" s="11">
        <v>0</v>
      </c>
      <c r="L108" s="11">
        <v>0</v>
      </c>
      <c r="M108" s="12">
        <v>0.15</v>
      </c>
      <c r="N108" s="78" t="s">
        <v>154</v>
      </c>
      <c r="O108" s="199" t="s">
        <v>225</v>
      </c>
      <c r="P108" s="36" t="s">
        <v>3076</v>
      </c>
    </row>
    <row r="109" spans="1:16" ht="48.75" customHeight="1" x14ac:dyDescent="0.25">
      <c r="A109" s="10">
        <v>4</v>
      </c>
      <c r="B109" s="10" t="s">
        <v>39</v>
      </c>
      <c r="C109" s="10" t="s">
        <v>4</v>
      </c>
      <c r="D109" s="10" t="s">
        <v>233</v>
      </c>
      <c r="E109" s="10" t="s">
        <v>24</v>
      </c>
      <c r="F109" s="10" t="s">
        <v>7</v>
      </c>
      <c r="G109" s="14" t="s">
        <v>354</v>
      </c>
      <c r="H109" s="10" t="s">
        <v>199</v>
      </c>
      <c r="I109" s="10" t="s">
        <v>215</v>
      </c>
      <c r="J109" s="11">
        <v>17000</v>
      </c>
      <c r="K109" s="11">
        <v>0</v>
      </c>
      <c r="L109" s="11">
        <v>0</v>
      </c>
      <c r="M109" s="12">
        <v>0.4</v>
      </c>
      <c r="N109" s="78" t="s">
        <v>154</v>
      </c>
      <c r="O109" s="199" t="s">
        <v>227</v>
      </c>
      <c r="P109" s="36" t="s">
        <v>3076</v>
      </c>
    </row>
    <row r="110" spans="1:16" ht="81" x14ac:dyDescent="0.25">
      <c r="A110" s="10">
        <v>5</v>
      </c>
      <c r="B110" s="10" t="s">
        <v>36</v>
      </c>
      <c r="C110" s="10" t="s">
        <v>4</v>
      </c>
      <c r="D110" s="10" t="s">
        <v>234</v>
      </c>
      <c r="E110" s="10" t="s">
        <v>16</v>
      </c>
      <c r="F110" s="269" t="s">
        <v>37</v>
      </c>
      <c r="G110" s="14" t="s">
        <v>354</v>
      </c>
      <c r="H110" s="10" t="s">
        <v>200</v>
      </c>
      <c r="I110" s="10" t="s">
        <v>214</v>
      </c>
      <c r="J110" s="11">
        <v>1000</v>
      </c>
      <c r="K110" s="11">
        <v>0</v>
      </c>
      <c r="L110" s="11">
        <v>0</v>
      </c>
      <c r="M110" s="12">
        <v>0.05</v>
      </c>
      <c r="N110" s="10" t="s">
        <v>216</v>
      </c>
      <c r="O110" s="199" t="s">
        <v>226</v>
      </c>
      <c r="P110" s="36" t="s">
        <v>3076</v>
      </c>
    </row>
    <row r="111" spans="1:16" ht="21" customHeight="1" x14ac:dyDescent="0.25">
      <c r="A111" s="10"/>
      <c r="B111" s="335" t="s">
        <v>146</v>
      </c>
      <c r="C111" s="336"/>
      <c r="D111" s="336"/>
      <c r="E111" s="336"/>
      <c r="F111" s="336"/>
      <c r="G111" s="336"/>
      <c r="H111" s="337"/>
      <c r="I111" s="203"/>
      <c r="J111" s="204">
        <f>SUM(J112:J114)</f>
        <v>2000</v>
      </c>
      <c r="K111" s="204">
        <f t="shared" ref="K111:L111" si="18">SUM(K112:K114)</f>
        <v>0</v>
      </c>
      <c r="L111" s="204">
        <f t="shared" si="18"/>
        <v>17000</v>
      </c>
      <c r="M111" s="203"/>
      <c r="N111" s="203"/>
      <c r="O111" s="225"/>
      <c r="P111" s="203"/>
    </row>
    <row r="112" spans="1:16" ht="81" x14ac:dyDescent="0.25">
      <c r="A112" s="10">
        <v>1</v>
      </c>
      <c r="B112" s="10" t="s">
        <v>100</v>
      </c>
      <c r="C112" s="10" t="s">
        <v>4</v>
      </c>
      <c r="D112" s="10" t="s">
        <v>235</v>
      </c>
      <c r="E112" s="10" t="s">
        <v>11</v>
      </c>
      <c r="F112" s="269" t="s">
        <v>71</v>
      </c>
      <c r="G112" s="10" t="s">
        <v>354</v>
      </c>
      <c r="H112" s="10" t="s">
        <v>201</v>
      </c>
      <c r="I112" s="10" t="s">
        <v>191</v>
      </c>
      <c r="J112" s="11">
        <v>1000</v>
      </c>
      <c r="K112" s="11">
        <v>0</v>
      </c>
      <c r="L112" s="11">
        <v>0</v>
      </c>
      <c r="M112" s="12">
        <v>0.05</v>
      </c>
      <c r="N112" s="10" t="s">
        <v>217</v>
      </c>
      <c r="O112" s="199" t="s">
        <v>226</v>
      </c>
      <c r="P112" s="36" t="s">
        <v>3076</v>
      </c>
    </row>
    <row r="113" spans="1:16" ht="81" x14ac:dyDescent="0.25">
      <c r="A113" s="10">
        <v>2</v>
      </c>
      <c r="B113" s="10" t="s">
        <v>72</v>
      </c>
      <c r="C113" s="10" t="s">
        <v>4</v>
      </c>
      <c r="D113" s="10" t="s">
        <v>236</v>
      </c>
      <c r="E113" s="10" t="s">
        <v>73</v>
      </c>
      <c r="F113" s="10" t="s">
        <v>5</v>
      </c>
      <c r="G113" s="10" t="s">
        <v>354</v>
      </c>
      <c r="H113" s="10" t="s">
        <v>202</v>
      </c>
      <c r="I113" s="10" t="s">
        <v>213</v>
      </c>
      <c r="J113" s="11">
        <v>0</v>
      </c>
      <c r="K113" s="11">
        <v>0</v>
      </c>
      <c r="L113" s="11">
        <v>17000</v>
      </c>
      <c r="M113" s="12">
        <v>0.1</v>
      </c>
      <c r="N113" s="10" t="s">
        <v>217</v>
      </c>
      <c r="O113" s="199" t="s">
        <v>226</v>
      </c>
      <c r="P113" s="36" t="s">
        <v>3076</v>
      </c>
    </row>
    <row r="114" spans="1:16" ht="81" x14ac:dyDescent="0.25">
      <c r="A114" s="10">
        <v>3</v>
      </c>
      <c r="B114" s="10" t="s">
        <v>74</v>
      </c>
      <c r="C114" s="10" t="s">
        <v>4</v>
      </c>
      <c r="D114" s="10" t="s">
        <v>237</v>
      </c>
      <c r="E114" s="10" t="s">
        <v>75</v>
      </c>
      <c r="F114" s="269" t="s">
        <v>9</v>
      </c>
      <c r="G114" s="10" t="s">
        <v>354</v>
      </c>
      <c r="H114" s="10" t="s">
        <v>203</v>
      </c>
      <c r="I114" s="10" t="s">
        <v>212</v>
      </c>
      <c r="J114" s="11">
        <v>1000</v>
      </c>
      <c r="K114" s="11">
        <v>0</v>
      </c>
      <c r="L114" s="11">
        <v>0</v>
      </c>
      <c r="M114" s="12">
        <v>0</v>
      </c>
      <c r="N114" s="10" t="s">
        <v>217</v>
      </c>
      <c r="O114" s="199" t="s">
        <v>226</v>
      </c>
      <c r="P114" s="36" t="s">
        <v>3076</v>
      </c>
    </row>
    <row r="115" spans="1:16" ht="25.5" customHeight="1" x14ac:dyDescent="0.25">
      <c r="A115" s="10"/>
      <c r="B115" s="335" t="s">
        <v>147</v>
      </c>
      <c r="C115" s="336"/>
      <c r="D115" s="336"/>
      <c r="E115" s="336"/>
      <c r="F115" s="336"/>
      <c r="G115" s="336"/>
      <c r="H115" s="337"/>
      <c r="I115" s="203"/>
      <c r="J115" s="204">
        <f>SUM(J116:J118)</f>
        <v>1000</v>
      </c>
      <c r="K115" s="204">
        <f t="shared" ref="K115:L115" si="19">SUM(K116:K118)</f>
        <v>17000</v>
      </c>
      <c r="L115" s="204">
        <f t="shared" si="19"/>
        <v>17000</v>
      </c>
      <c r="M115" s="203"/>
      <c r="N115" s="203"/>
      <c r="O115" s="225"/>
      <c r="P115" s="203"/>
    </row>
    <row r="116" spans="1:16" ht="81" x14ac:dyDescent="0.25">
      <c r="A116" s="10">
        <v>1</v>
      </c>
      <c r="B116" s="10" t="s">
        <v>105</v>
      </c>
      <c r="C116" s="10" t="s">
        <v>4</v>
      </c>
      <c r="D116" s="10" t="s">
        <v>238</v>
      </c>
      <c r="E116" s="10" t="s">
        <v>106</v>
      </c>
      <c r="F116" s="269" t="s">
        <v>9</v>
      </c>
      <c r="G116" s="10" t="s">
        <v>354</v>
      </c>
      <c r="H116" s="10" t="s">
        <v>204</v>
      </c>
      <c r="I116" s="10" t="s">
        <v>213</v>
      </c>
      <c r="J116" s="11">
        <v>1000</v>
      </c>
      <c r="K116" s="11">
        <v>0</v>
      </c>
      <c r="L116" s="11">
        <v>0</v>
      </c>
      <c r="M116" s="12">
        <v>0.05</v>
      </c>
      <c r="N116" s="10" t="s">
        <v>218</v>
      </c>
      <c r="O116" s="199" t="s">
        <v>226</v>
      </c>
      <c r="P116" s="36" t="s">
        <v>3076</v>
      </c>
    </row>
    <row r="117" spans="1:16" ht="102" customHeight="1" x14ac:dyDescent="0.25">
      <c r="A117" s="10">
        <v>2</v>
      </c>
      <c r="B117" s="10" t="s">
        <v>107</v>
      </c>
      <c r="C117" s="10" t="s">
        <v>4</v>
      </c>
      <c r="D117" s="10" t="s">
        <v>239</v>
      </c>
      <c r="E117" s="10" t="s">
        <v>108</v>
      </c>
      <c r="F117" s="10" t="s">
        <v>5</v>
      </c>
      <c r="G117" s="10" t="s">
        <v>354</v>
      </c>
      <c r="H117" s="10" t="s">
        <v>205</v>
      </c>
      <c r="I117" s="10" t="s">
        <v>212</v>
      </c>
      <c r="J117" s="11">
        <v>0</v>
      </c>
      <c r="K117" s="11">
        <v>0</v>
      </c>
      <c r="L117" s="11">
        <v>17000</v>
      </c>
      <c r="M117" s="12">
        <v>0.05</v>
      </c>
      <c r="N117" s="10" t="s">
        <v>217</v>
      </c>
      <c r="O117" s="199" t="s">
        <v>226</v>
      </c>
      <c r="P117" s="36" t="s">
        <v>3076</v>
      </c>
    </row>
    <row r="118" spans="1:16" ht="50.25" customHeight="1" x14ac:dyDescent="0.25">
      <c r="A118" s="10">
        <v>3</v>
      </c>
      <c r="B118" s="10" t="s">
        <v>109</v>
      </c>
      <c r="C118" s="10" t="s">
        <v>4</v>
      </c>
      <c r="D118" s="10" t="s">
        <v>240</v>
      </c>
      <c r="E118" s="10" t="s">
        <v>18</v>
      </c>
      <c r="F118" s="10" t="s">
        <v>5</v>
      </c>
      <c r="G118" s="10" t="s">
        <v>354</v>
      </c>
      <c r="H118" s="10" t="s">
        <v>206</v>
      </c>
      <c r="I118" s="10" t="s">
        <v>213</v>
      </c>
      <c r="J118" s="11">
        <v>0</v>
      </c>
      <c r="K118" s="11">
        <v>17000</v>
      </c>
      <c r="L118" s="11">
        <v>0</v>
      </c>
      <c r="M118" s="12">
        <v>0.1</v>
      </c>
      <c r="N118" s="78" t="s">
        <v>154</v>
      </c>
      <c r="O118" s="224" t="s">
        <v>224</v>
      </c>
      <c r="P118" s="36" t="s">
        <v>3076</v>
      </c>
    </row>
    <row r="119" spans="1:16" ht="24.75" customHeight="1" x14ac:dyDescent="0.25">
      <c r="A119" s="10"/>
      <c r="B119" s="335" t="s">
        <v>149</v>
      </c>
      <c r="C119" s="336"/>
      <c r="D119" s="336"/>
      <c r="E119" s="336"/>
      <c r="F119" s="336"/>
      <c r="G119" s="336"/>
      <c r="H119" s="337"/>
      <c r="I119" s="203"/>
      <c r="J119" s="204">
        <f>SUM(J120)</f>
        <v>1000</v>
      </c>
      <c r="K119" s="204">
        <f t="shared" ref="K119:L119" si="20">SUM(K120)</f>
        <v>0</v>
      </c>
      <c r="L119" s="204">
        <f t="shared" si="20"/>
        <v>0</v>
      </c>
      <c r="M119" s="203"/>
      <c r="N119" s="203"/>
      <c r="O119" s="225"/>
      <c r="P119" s="203"/>
    </row>
    <row r="120" spans="1:16" ht="57.75" customHeight="1" x14ac:dyDescent="0.25">
      <c r="A120" s="10">
        <v>1</v>
      </c>
      <c r="B120" s="10" t="s">
        <v>207</v>
      </c>
      <c r="C120" s="10" t="s">
        <v>4</v>
      </c>
      <c r="D120" s="10" t="s">
        <v>241</v>
      </c>
      <c r="E120" s="10" t="s">
        <v>15</v>
      </c>
      <c r="F120" s="269" t="s">
        <v>9</v>
      </c>
      <c r="G120" s="10" t="s">
        <v>354</v>
      </c>
      <c r="H120" s="10" t="s">
        <v>205</v>
      </c>
      <c r="I120" s="10" t="s">
        <v>212</v>
      </c>
      <c r="J120" s="11">
        <v>1000</v>
      </c>
      <c r="K120" s="11">
        <v>0</v>
      </c>
      <c r="L120" s="11">
        <v>0</v>
      </c>
      <c r="M120" s="12">
        <v>0</v>
      </c>
      <c r="N120" s="78" t="s">
        <v>154</v>
      </c>
      <c r="O120" s="199" t="s">
        <v>225</v>
      </c>
      <c r="P120" s="36" t="s">
        <v>3076</v>
      </c>
    </row>
  </sheetData>
  <mergeCells count="36">
    <mergeCell ref="B119:H119"/>
    <mergeCell ref="B57:H57"/>
    <mergeCell ref="B98:H98"/>
    <mergeCell ref="B29:H29"/>
    <mergeCell ref="B85:H85"/>
    <mergeCell ref="B115:H115"/>
    <mergeCell ref="B48:H48"/>
    <mergeCell ref="B91:H91"/>
    <mergeCell ref="B72:H72"/>
    <mergeCell ref="B73:H73"/>
    <mergeCell ref="B104:H104"/>
    <mergeCell ref="B105:H105"/>
    <mergeCell ref="B55:H55"/>
    <mergeCell ref="E5:E6"/>
    <mergeCell ref="F5:F6"/>
    <mergeCell ref="G5:G6"/>
    <mergeCell ref="H5:H6"/>
    <mergeCell ref="P5:P6"/>
    <mergeCell ref="N5:N6"/>
    <mergeCell ref="O5:O6"/>
    <mergeCell ref="I5:I6"/>
    <mergeCell ref="J5:L5"/>
    <mergeCell ref="M5:M6"/>
    <mergeCell ref="A2:P3"/>
    <mergeCell ref="B111:H111"/>
    <mergeCell ref="B101:H101"/>
    <mergeCell ref="B62:H62"/>
    <mergeCell ref="B69:H69"/>
    <mergeCell ref="B93:H93"/>
    <mergeCell ref="B8:H8"/>
    <mergeCell ref="B9:H9"/>
    <mergeCell ref="B10:H10"/>
    <mergeCell ref="A5:A6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topLeftCell="F1" zoomScaleNormal="100" workbookViewId="0">
      <selection activeCell="R6" sqref="R6"/>
    </sheetView>
  </sheetViews>
  <sheetFormatPr defaultRowHeight="16.5" x14ac:dyDescent="0.3"/>
  <cols>
    <col min="1" max="1" width="5.28515625" style="7" customWidth="1"/>
    <col min="2" max="2" width="36.85546875" style="1" customWidth="1"/>
    <col min="3" max="3" width="18.5703125" style="1" customWidth="1"/>
    <col min="4" max="4" width="23.42578125" style="1" customWidth="1"/>
    <col min="5" max="5" width="16.85546875" style="1" customWidth="1"/>
    <col min="6" max="6" width="17.140625" style="1" customWidth="1"/>
    <col min="7" max="7" width="28.28515625" style="1" customWidth="1"/>
    <col min="8" max="8" width="25.140625" style="1" customWidth="1"/>
    <col min="9" max="9" width="15.85546875" style="1" customWidth="1"/>
    <col min="10" max="10" width="18.85546875" style="1" customWidth="1"/>
    <col min="11" max="11" width="15.7109375" style="1" customWidth="1"/>
    <col min="12" max="12" width="17.5703125" style="1" customWidth="1"/>
    <col min="13" max="13" width="30.5703125" style="1" customWidth="1"/>
    <col min="14" max="14" width="20.140625" style="1" customWidth="1"/>
    <col min="15" max="15" width="25.5703125" style="1" customWidth="1"/>
    <col min="16" max="16" width="17.42578125" style="1" customWidth="1"/>
    <col min="17" max="17" width="9.140625" style="1"/>
    <col min="18" max="18" width="13.140625" style="1" bestFit="1" customWidth="1"/>
    <col min="19" max="16384" width="9.140625" style="1"/>
  </cols>
  <sheetData>
    <row r="1" spans="1:18" ht="17.25" customHeight="1" x14ac:dyDescent="0.3">
      <c r="A1" s="287" t="s">
        <v>3072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8" ht="15" customHeight="1" x14ac:dyDescent="0.3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8" ht="48" customHeight="1" x14ac:dyDescent="0.3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8" x14ac:dyDescent="0.3">
      <c r="A4" s="30"/>
    </row>
    <row r="5" spans="1:18" s="4" customFormat="1" ht="148.5" customHeight="1" x14ac:dyDescent="0.25">
      <c r="A5" s="322" t="s">
        <v>0</v>
      </c>
      <c r="B5" s="301" t="s">
        <v>1</v>
      </c>
      <c r="C5" s="288" t="s">
        <v>2</v>
      </c>
      <c r="D5" s="288" t="s">
        <v>208</v>
      </c>
      <c r="E5" s="288" t="s">
        <v>209</v>
      </c>
      <c r="F5" s="288" t="s">
        <v>3</v>
      </c>
      <c r="G5" s="288" t="s">
        <v>138</v>
      </c>
      <c r="H5" s="330" t="s">
        <v>210</v>
      </c>
      <c r="I5" s="288" t="s">
        <v>152</v>
      </c>
      <c r="J5" s="294" t="s">
        <v>3104</v>
      </c>
      <c r="K5" s="295"/>
      <c r="L5" s="296"/>
      <c r="M5" s="288" t="s">
        <v>211</v>
      </c>
      <c r="N5" s="297" t="s">
        <v>3096</v>
      </c>
      <c r="O5" s="299" t="s">
        <v>3100</v>
      </c>
      <c r="P5" s="288" t="s">
        <v>3074</v>
      </c>
    </row>
    <row r="6" spans="1:18" s="4" customFormat="1" ht="65.25" customHeight="1" x14ac:dyDescent="0.25">
      <c r="A6" s="323"/>
      <c r="B6" s="302"/>
      <c r="C6" s="289"/>
      <c r="D6" s="289"/>
      <c r="E6" s="289"/>
      <c r="F6" s="289"/>
      <c r="G6" s="289"/>
      <c r="H6" s="331"/>
      <c r="I6" s="289"/>
      <c r="J6" s="15" t="s">
        <v>3078</v>
      </c>
      <c r="K6" s="15" t="s">
        <v>3079</v>
      </c>
      <c r="L6" s="15" t="s">
        <v>2427</v>
      </c>
      <c r="M6" s="289"/>
      <c r="N6" s="298"/>
      <c r="O6" s="300"/>
      <c r="P6" s="289"/>
      <c r="R6" s="250">
        <f>SUM(J8+K8+L8)</f>
        <v>1183000</v>
      </c>
    </row>
    <row r="7" spans="1:18" x14ac:dyDescent="0.3">
      <c r="A7" s="18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</row>
    <row r="8" spans="1:18" s="4" customFormat="1" ht="25.5" customHeight="1" x14ac:dyDescent="0.25">
      <c r="A8" s="18"/>
      <c r="B8" s="353" t="s">
        <v>355</v>
      </c>
      <c r="C8" s="353"/>
      <c r="D8" s="353"/>
      <c r="E8" s="353"/>
      <c r="F8" s="353"/>
      <c r="G8" s="353"/>
      <c r="H8" s="353"/>
      <c r="I8" s="19"/>
      <c r="J8" s="31">
        <f>SUM(J9+J75+J110)</f>
        <v>122000</v>
      </c>
      <c r="K8" s="31">
        <f t="shared" ref="K8:L8" si="0">SUM(K9+K75+K110)</f>
        <v>681000</v>
      </c>
      <c r="L8" s="31">
        <f t="shared" si="0"/>
        <v>380000</v>
      </c>
      <c r="M8" s="19"/>
      <c r="N8" s="19"/>
      <c r="O8" s="19"/>
      <c r="P8" s="19"/>
    </row>
    <row r="9" spans="1:18" s="4" customFormat="1" ht="22.5" customHeight="1" x14ac:dyDescent="0.25">
      <c r="A9" s="18"/>
      <c r="B9" s="303" t="s">
        <v>356</v>
      </c>
      <c r="C9" s="303"/>
      <c r="D9" s="303"/>
      <c r="E9" s="303"/>
      <c r="F9" s="303"/>
      <c r="G9" s="303"/>
      <c r="H9" s="303"/>
      <c r="I9" s="21"/>
      <c r="J9" s="32">
        <f>SUM(J10+J24+J37+J45+J55)</f>
        <v>35000</v>
      </c>
      <c r="K9" s="32">
        <f t="shared" ref="K9:L9" si="1">SUM(K10+K24+K37+K45+K55)</f>
        <v>480000</v>
      </c>
      <c r="L9" s="32">
        <f t="shared" si="1"/>
        <v>210000</v>
      </c>
      <c r="M9" s="21"/>
      <c r="N9" s="21"/>
      <c r="O9" s="21"/>
      <c r="P9" s="21"/>
    </row>
    <row r="10" spans="1:18" s="4" customFormat="1" ht="21" customHeight="1" x14ac:dyDescent="0.25">
      <c r="A10" s="16"/>
      <c r="B10" s="304" t="s">
        <v>357</v>
      </c>
      <c r="C10" s="304"/>
      <c r="D10" s="304"/>
      <c r="E10" s="304"/>
      <c r="F10" s="304"/>
      <c r="G10" s="304"/>
      <c r="H10" s="304"/>
      <c r="I10" s="23"/>
      <c r="J10" s="33">
        <f>SUM(J11:J23)</f>
        <v>16000</v>
      </c>
      <c r="K10" s="33">
        <f>SUM(K11:K23)</f>
        <v>135000</v>
      </c>
      <c r="L10" s="33">
        <f t="shared" ref="L10" si="2">SUM(L11:L23)</f>
        <v>20000</v>
      </c>
      <c r="M10" s="23"/>
      <c r="N10" s="23"/>
      <c r="O10" s="23"/>
      <c r="P10" s="23"/>
    </row>
    <row r="11" spans="1:18" ht="53.25" customHeight="1" x14ac:dyDescent="0.3">
      <c r="A11" s="18">
        <v>1</v>
      </c>
      <c r="B11" s="34" t="s">
        <v>358</v>
      </c>
      <c r="C11" s="34" t="s">
        <v>4</v>
      </c>
      <c r="D11" s="10" t="s">
        <v>359</v>
      </c>
      <c r="E11" s="34" t="s">
        <v>29</v>
      </c>
      <c r="F11" s="34" t="s">
        <v>5</v>
      </c>
      <c r="G11" s="35" t="s">
        <v>607</v>
      </c>
      <c r="H11" s="18">
        <v>83</v>
      </c>
      <c r="I11" s="36" t="s">
        <v>212</v>
      </c>
      <c r="J11" s="72">
        <v>0</v>
      </c>
      <c r="K11" s="72">
        <v>15000</v>
      </c>
      <c r="L11" s="72">
        <v>0</v>
      </c>
      <c r="M11" s="73">
        <v>0</v>
      </c>
      <c r="N11" s="36" t="s">
        <v>154</v>
      </c>
      <c r="O11" s="74" t="s">
        <v>223</v>
      </c>
      <c r="P11" s="36" t="s">
        <v>3075</v>
      </c>
    </row>
    <row r="12" spans="1:18" ht="66.75" customHeight="1" x14ac:dyDescent="0.3">
      <c r="A12" s="18">
        <v>2</v>
      </c>
      <c r="B12" s="34" t="s">
        <v>360</v>
      </c>
      <c r="C12" s="34" t="s">
        <v>4</v>
      </c>
      <c r="D12" s="10" t="s">
        <v>361</v>
      </c>
      <c r="E12" s="34" t="s">
        <v>362</v>
      </c>
      <c r="F12" s="34" t="s">
        <v>5</v>
      </c>
      <c r="G12" s="35" t="s">
        <v>607</v>
      </c>
      <c r="H12" s="18">
        <v>121</v>
      </c>
      <c r="I12" s="36" t="s">
        <v>191</v>
      </c>
      <c r="J12" s="72">
        <v>0</v>
      </c>
      <c r="K12" s="72">
        <v>15000</v>
      </c>
      <c r="L12" s="72">
        <v>0</v>
      </c>
      <c r="M12" s="73">
        <v>0</v>
      </c>
      <c r="N12" s="36" t="s">
        <v>154</v>
      </c>
      <c r="O12" s="74" t="s">
        <v>223</v>
      </c>
      <c r="P12" s="36" t="s">
        <v>3075</v>
      </c>
    </row>
    <row r="13" spans="1:18" ht="83.25" customHeight="1" x14ac:dyDescent="0.3">
      <c r="A13" s="18">
        <v>3</v>
      </c>
      <c r="B13" s="34" t="s">
        <v>363</v>
      </c>
      <c r="C13" s="34" t="s">
        <v>6</v>
      </c>
      <c r="D13" s="10" t="s">
        <v>364</v>
      </c>
      <c r="E13" s="34" t="s">
        <v>16</v>
      </c>
      <c r="F13" s="34" t="s">
        <v>7</v>
      </c>
      <c r="G13" s="35" t="s">
        <v>607</v>
      </c>
      <c r="H13" s="18">
        <v>58</v>
      </c>
      <c r="I13" s="36" t="s">
        <v>212</v>
      </c>
      <c r="J13" s="72">
        <v>0</v>
      </c>
      <c r="K13" s="72">
        <v>0</v>
      </c>
      <c r="L13" s="72">
        <v>10000</v>
      </c>
      <c r="M13" s="73" t="s">
        <v>365</v>
      </c>
      <c r="N13" s="36" t="s">
        <v>154</v>
      </c>
      <c r="O13" s="28" t="s">
        <v>226</v>
      </c>
      <c r="P13" s="36" t="s">
        <v>3075</v>
      </c>
    </row>
    <row r="14" spans="1:18" ht="72.75" customHeight="1" x14ac:dyDescent="0.3">
      <c r="A14" s="18">
        <v>4</v>
      </c>
      <c r="B14" s="34" t="s">
        <v>366</v>
      </c>
      <c r="C14" s="34" t="s">
        <v>4</v>
      </c>
      <c r="D14" s="10" t="s">
        <v>367</v>
      </c>
      <c r="E14" s="34" t="s">
        <v>368</v>
      </c>
      <c r="F14" s="34" t="s">
        <v>5</v>
      </c>
      <c r="G14" s="34" t="s">
        <v>607</v>
      </c>
      <c r="H14" s="18">
        <v>216</v>
      </c>
      <c r="I14" s="36" t="s">
        <v>191</v>
      </c>
      <c r="J14" s="72">
        <v>0</v>
      </c>
      <c r="K14" s="72">
        <v>15000</v>
      </c>
      <c r="L14" s="72">
        <v>0</v>
      </c>
      <c r="M14" s="73">
        <v>0</v>
      </c>
      <c r="N14" s="36" t="s">
        <v>154</v>
      </c>
      <c r="O14" s="28" t="s">
        <v>223</v>
      </c>
      <c r="P14" s="36" t="s">
        <v>3075</v>
      </c>
    </row>
    <row r="15" spans="1:18" ht="60.75" customHeight="1" x14ac:dyDescent="0.3">
      <c r="A15" s="18">
        <v>5</v>
      </c>
      <c r="B15" s="34" t="s">
        <v>369</v>
      </c>
      <c r="C15" s="34" t="s">
        <v>370</v>
      </c>
      <c r="D15" s="10" t="s">
        <v>371</v>
      </c>
      <c r="E15" s="34" t="s">
        <v>372</v>
      </c>
      <c r="F15" s="34" t="s">
        <v>5</v>
      </c>
      <c r="G15" s="34" t="s">
        <v>607</v>
      </c>
      <c r="H15" s="18">
        <v>194</v>
      </c>
      <c r="I15" s="36" t="s">
        <v>191</v>
      </c>
      <c r="J15" s="72">
        <v>0</v>
      </c>
      <c r="K15" s="72">
        <v>15000</v>
      </c>
      <c r="L15" s="72">
        <v>0</v>
      </c>
      <c r="M15" s="73">
        <v>0</v>
      </c>
      <c r="N15" s="36" t="s">
        <v>154</v>
      </c>
      <c r="O15" s="28" t="s">
        <v>223</v>
      </c>
      <c r="P15" s="36" t="s">
        <v>3075</v>
      </c>
    </row>
    <row r="16" spans="1:18" ht="72" customHeight="1" x14ac:dyDescent="0.3">
      <c r="A16" s="18">
        <v>6</v>
      </c>
      <c r="B16" s="34" t="s">
        <v>373</v>
      </c>
      <c r="C16" s="34" t="s">
        <v>6</v>
      </c>
      <c r="D16" s="10" t="s">
        <v>374</v>
      </c>
      <c r="E16" s="34" t="s">
        <v>372</v>
      </c>
      <c r="F16" s="34" t="s">
        <v>5</v>
      </c>
      <c r="G16" s="34" t="s">
        <v>607</v>
      </c>
      <c r="H16" s="18">
        <v>68</v>
      </c>
      <c r="I16" s="36" t="s">
        <v>212</v>
      </c>
      <c r="J16" s="72">
        <v>0</v>
      </c>
      <c r="K16" s="72">
        <v>15000</v>
      </c>
      <c r="L16" s="72">
        <v>0</v>
      </c>
      <c r="M16" s="73">
        <v>0.05</v>
      </c>
      <c r="N16" s="36" t="s">
        <v>154</v>
      </c>
      <c r="O16" s="28" t="s">
        <v>223</v>
      </c>
      <c r="P16" s="36" t="s">
        <v>3075</v>
      </c>
    </row>
    <row r="17" spans="1:16" ht="60" customHeight="1" x14ac:dyDescent="0.3">
      <c r="A17" s="18">
        <v>7</v>
      </c>
      <c r="B17" s="34" t="s">
        <v>375</v>
      </c>
      <c r="C17" s="34" t="s">
        <v>6</v>
      </c>
      <c r="D17" s="10" t="s">
        <v>376</v>
      </c>
      <c r="E17" s="34" t="s">
        <v>34</v>
      </c>
      <c r="F17" s="34" t="s">
        <v>5</v>
      </c>
      <c r="G17" s="34" t="s">
        <v>607</v>
      </c>
      <c r="H17" s="18">
        <v>7</v>
      </c>
      <c r="I17" s="36" t="s">
        <v>212</v>
      </c>
      <c r="J17" s="72">
        <v>0</v>
      </c>
      <c r="K17" s="72">
        <v>15000</v>
      </c>
      <c r="L17" s="72">
        <v>0</v>
      </c>
      <c r="M17" s="73" t="s">
        <v>365</v>
      </c>
      <c r="N17" s="36" t="s">
        <v>154</v>
      </c>
      <c r="O17" s="28" t="s">
        <v>223</v>
      </c>
      <c r="P17" s="36" t="s">
        <v>3075</v>
      </c>
    </row>
    <row r="18" spans="1:16" ht="66" customHeight="1" x14ac:dyDescent="0.3">
      <c r="A18" s="18">
        <v>8</v>
      </c>
      <c r="B18" s="34" t="s">
        <v>377</v>
      </c>
      <c r="C18" s="34" t="s">
        <v>4</v>
      </c>
      <c r="D18" s="10" t="s">
        <v>378</v>
      </c>
      <c r="E18" s="34" t="s">
        <v>26</v>
      </c>
      <c r="F18" s="270" t="s">
        <v>379</v>
      </c>
      <c r="G18" s="34" t="s">
        <v>607</v>
      </c>
      <c r="H18" s="18">
        <v>297</v>
      </c>
      <c r="I18" s="36" t="s">
        <v>212</v>
      </c>
      <c r="J18" s="72">
        <v>1000</v>
      </c>
      <c r="K18" s="72">
        <v>0</v>
      </c>
      <c r="L18" s="72">
        <v>0</v>
      </c>
      <c r="M18" s="73">
        <v>0</v>
      </c>
      <c r="N18" s="36" t="s">
        <v>380</v>
      </c>
      <c r="O18" s="28" t="s">
        <v>226</v>
      </c>
      <c r="P18" s="36" t="s">
        <v>3075</v>
      </c>
    </row>
    <row r="19" spans="1:16" ht="69" customHeight="1" x14ac:dyDescent="0.3">
      <c r="A19" s="18">
        <v>9</v>
      </c>
      <c r="B19" s="34" t="s">
        <v>381</v>
      </c>
      <c r="C19" s="34" t="s">
        <v>4</v>
      </c>
      <c r="D19" s="10" t="s">
        <v>382</v>
      </c>
      <c r="E19" s="34" t="s">
        <v>372</v>
      </c>
      <c r="F19" s="34" t="s">
        <v>7</v>
      </c>
      <c r="G19" s="34" t="s">
        <v>607</v>
      </c>
      <c r="H19" s="18">
        <v>141</v>
      </c>
      <c r="I19" s="36" t="s">
        <v>191</v>
      </c>
      <c r="J19" s="72">
        <v>0</v>
      </c>
      <c r="K19" s="72">
        <v>0</v>
      </c>
      <c r="L19" s="72">
        <v>10000</v>
      </c>
      <c r="M19" s="73">
        <v>0</v>
      </c>
      <c r="N19" s="36" t="s">
        <v>380</v>
      </c>
      <c r="O19" s="28" t="s">
        <v>226</v>
      </c>
      <c r="P19" s="36" t="s">
        <v>3075</v>
      </c>
    </row>
    <row r="20" spans="1:16" ht="70.5" customHeight="1" x14ac:dyDescent="0.3">
      <c r="A20" s="18">
        <v>10</v>
      </c>
      <c r="B20" s="34" t="s">
        <v>383</v>
      </c>
      <c r="C20" s="34" t="s">
        <v>6</v>
      </c>
      <c r="D20" s="10" t="s">
        <v>384</v>
      </c>
      <c r="E20" s="34" t="s">
        <v>11</v>
      </c>
      <c r="F20" s="34" t="s">
        <v>7</v>
      </c>
      <c r="G20" s="34" t="s">
        <v>607</v>
      </c>
      <c r="H20" s="18">
        <v>42</v>
      </c>
      <c r="I20" s="36" t="s">
        <v>212</v>
      </c>
      <c r="J20" s="72">
        <v>0</v>
      </c>
      <c r="K20" s="72">
        <v>15000</v>
      </c>
      <c r="L20" s="72">
        <v>0</v>
      </c>
      <c r="M20" s="73">
        <v>0</v>
      </c>
      <c r="N20" s="36" t="s">
        <v>154</v>
      </c>
      <c r="O20" s="28" t="s">
        <v>223</v>
      </c>
      <c r="P20" s="36" t="s">
        <v>3075</v>
      </c>
    </row>
    <row r="21" spans="1:16" ht="88.5" customHeight="1" x14ac:dyDescent="0.3">
      <c r="A21" s="18">
        <v>11</v>
      </c>
      <c r="B21" s="34" t="s">
        <v>385</v>
      </c>
      <c r="C21" s="34" t="s">
        <v>4</v>
      </c>
      <c r="D21" s="10" t="s">
        <v>386</v>
      </c>
      <c r="E21" s="34" t="s">
        <v>387</v>
      </c>
      <c r="F21" s="34" t="s">
        <v>5</v>
      </c>
      <c r="G21" s="34" t="s">
        <v>388</v>
      </c>
      <c r="H21" s="18">
        <v>173</v>
      </c>
      <c r="I21" s="36" t="s">
        <v>212</v>
      </c>
      <c r="J21" s="72">
        <v>0</v>
      </c>
      <c r="K21" s="72">
        <v>15000</v>
      </c>
      <c r="L21" s="72">
        <v>0</v>
      </c>
      <c r="M21" s="73">
        <v>0</v>
      </c>
      <c r="N21" s="36" t="s">
        <v>154</v>
      </c>
      <c r="O21" s="28" t="s">
        <v>223</v>
      </c>
      <c r="P21" s="36" t="s">
        <v>3075</v>
      </c>
    </row>
    <row r="22" spans="1:16" ht="87.75" customHeight="1" x14ac:dyDescent="0.3">
      <c r="A22" s="18">
        <v>12</v>
      </c>
      <c r="B22" s="34" t="s">
        <v>389</v>
      </c>
      <c r="C22" s="34" t="s">
        <v>6</v>
      </c>
      <c r="D22" s="10" t="s">
        <v>390</v>
      </c>
      <c r="E22" s="34" t="s">
        <v>391</v>
      </c>
      <c r="F22" s="34" t="s">
        <v>5</v>
      </c>
      <c r="G22" s="34" t="s">
        <v>392</v>
      </c>
      <c r="H22" s="18">
        <v>48</v>
      </c>
      <c r="I22" s="36" t="s">
        <v>212</v>
      </c>
      <c r="J22" s="72">
        <v>15000</v>
      </c>
      <c r="K22" s="72">
        <v>0</v>
      </c>
      <c r="L22" s="72">
        <v>0</v>
      </c>
      <c r="M22" s="73">
        <v>0</v>
      </c>
      <c r="N22" s="36" t="s">
        <v>154</v>
      </c>
      <c r="O22" s="28" t="s">
        <v>225</v>
      </c>
      <c r="P22" s="36" t="s">
        <v>3075</v>
      </c>
    </row>
    <row r="23" spans="1:16" ht="63" customHeight="1" x14ac:dyDescent="0.3">
      <c r="A23" s="18">
        <v>13</v>
      </c>
      <c r="B23" s="34" t="s">
        <v>393</v>
      </c>
      <c r="C23" s="34" t="s">
        <v>6</v>
      </c>
      <c r="D23" s="10" t="s">
        <v>394</v>
      </c>
      <c r="E23" s="34" t="s">
        <v>21</v>
      </c>
      <c r="F23" s="34" t="s">
        <v>5</v>
      </c>
      <c r="G23" s="34" t="s">
        <v>607</v>
      </c>
      <c r="H23" s="18">
        <v>2</v>
      </c>
      <c r="I23" s="36" t="s">
        <v>212</v>
      </c>
      <c r="J23" s="72">
        <v>0</v>
      </c>
      <c r="K23" s="72">
        <v>15000</v>
      </c>
      <c r="L23" s="72">
        <v>0</v>
      </c>
      <c r="M23" s="73">
        <v>0</v>
      </c>
      <c r="N23" s="36" t="s">
        <v>154</v>
      </c>
      <c r="O23" s="28" t="s">
        <v>224</v>
      </c>
      <c r="P23" s="36" t="s">
        <v>3075</v>
      </c>
    </row>
    <row r="24" spans="1:16" ht="21.75" customHeight="1" x14ac:dyDescent="0.3">
      <c r="A24" s="16"/>
      <c r="B24" s="355" t="s">
        <v>395</v>
      </c>
      <c r="C24" s="355"/>
      <c r="D24" s="355"/>
      <c r="E24" s="355"/>
      <c r="F24" s="355"/>
      <c r="G24" s="355"/>
      <c r="H24" s="355"/>
      <c r="I24" s="39"/>
      <c r="J24" s="40">
        <f>SUM(J25:J36)</f>
        <v>19000</v>
      </c>
      <c r="K24" s="40">
        <f t="shared" ref="K24:L24" si="3">SUM(K25:K36)</f>
        <v>45000</v>
      </c>
      <c r="L24" s="40">
        <f t="shared" si="3"/>
        <v>40000</v>
      </c>
      <c r="M24" s="39"/>
      <c r="N24" s="41"/>
      <c r="O24" s="42"/>
      <c r="P24" s="42"/>
    </row>
    <row r="25" spans="1:16" ht="80.25" customHeight="1" x14ac:dyDescent="0.3">
      <c r="A25" s="18">
        <v>1</v>
      </c>
      <c r="B25" s="34" t="s">
        <v>396</v>
      </c>
      <c r="C25" s="34" t="s">
        <v>4</v>
      </c>
      <c r="D25" s="10" t="s">
        <v>397</v>
      </c>
      <c r="E25" s="34">
        <v>1975</v>
      </c>
      <c r="F25" s="34" t="s">
        <v>5</v>
      </c>
      <c r="G25" s="34" t="s">
        <v>607</v>
      </c>
      <c r="H25" s="75">
        <v>40</v>
      </c>
      <c r="I25" s="36" t="s">
        <v>212</v>
      </c>
      <c r="J25" s="72">
        <v>0</v>
      </c>
      <c r="K25" s="72">
        <v>15000</v>
      </c>
      <c r="L25" s="72"/>
      <c r="M25" s="73">
        <v>0</v>
      </c>
      <c r="N25" s="36" t="s">
        <v>154</v>
      </c>
      <c r="O25" s="28" t="s">
        <v>223</v>
      </c>
      <c r="P25" s="36" t="s">
        <v>3075</v>
      </c>
    </row>
    <row r="26" spans="1:16" ht="82.5" customHeight="1" x14ac:dyDescent="0.3">
      <c r="A26" s="18">
        <v>2</v>
      </c>
      <c r="B26" s="34" t="s">
        <v>398</v>
      </c>
      <c r="C26" s="34" t="s">
        <v>4</v>
      </c>
      <c r="D26" s="10" t="s">
        <v>399</v>
      </c>
      <c r="E26" s="34">
        <v>1974</v>
      </c>
      <c r="F26" s="34" t="s">
        <v>7</v>
      </c>
      <c r="G26" s="34" t="s">
        <v>607</v>
      </c>
      <c r="H26" s="75">
        <v>39</v>
      </c>
      <c r="I26" s="36" t="s">
        <v>212</v>
      </c>
      <c r="J26" s="72">
        <v>0</v>
      </c>
      <c r="K26" s="72">
        <v>15000</v>
      </c>
      <c r="L26" s="72"/>
      <c r="M26" s="73">
        <v>0</v>
      </c>
      <c r="N26" s="36" t="s">
        <v>154</v>
      </c>
      <c r="O26" s="28" t="s">
        <v>223</v>
      </c>
      <c r="P26" s="36" t="s">
        <v>3075</v>
      </c>
    </row>
    <row r="27" spans="1:16" ht="71.25" customHeight="1" x14ac:dyDescent="0.3">
      <c r="A27" s="18">
        <v>3</v>
      </c>
      <c r="B27" s="34" t="s">
        <v>400</v>
      </c>
      <c r="C27" s="34" t="s">
        <v>4</v>
      </c>
      <c r="D27" s="10" t="s">
        <v>401</v>
      </c>
      <c r="E27" s="34">
        <v>1980</v>
      </c>
      <c r="F27" s="34" t="s">
        <v>5</v>
      </c>
      <c r="G27" s="34" t="s">
        <v>607</v>
      </c>
      <c r="H27" s="18">
        <v>77</v>
      </c>
      <c r="I27" s="36" t="s">
        <v>212</v>
      </c>
      <c r="J27" s="72">
        <v>0</v>
      </c>
      <c r="K27" s="72">
        <v>0</v>
      </c>
      <c r="L27" s="72">
        <v>10000</v>
      </c>
      <c r="M27" s="73">
        <v>0</v>
      </c>
      <c r="N27" s="36" t="s">
        <v>402</v>
      </c>
      <c r="O27" s="28" t="s">
        <v>226</v>
      </c>
      <c r="P27" s="36" t="s">
        <v>3075</v>
      </c>
    </row>
    <row r="28" spans="1:16" ht="72" customHeight="1" x14ac:dyDescent="0.3">
      <c r="A28" s="18">
        <v>4</v>
      </c>
      <c r="B28" s="34" t="s">
        <v>403</v>
      </c>
      <c r="C28" s="34" t="s">
        <v>4</v>
      </c>
      <c r="D28" s="10" t="s">
        <v>404</v>
      </c>
      <c r="E28" s="34">
        <v>1971</v>
      </c>
      <c r="F28" s="34" t="s">
        <v>5</v>
      </c>
      <c r="G28" s="34" t="s">
        <v>607</v>
      </c>
      <c r="H28" s="18">
        <v>28</v>
      </c>
      <c r="I28" s="36" t="s">
        <v>213</v>
      </c>
      <c r="J28" s="72">
        <v>0</v>
      </c>
      <c r="K28" s="72">
        <v>0</v>
      </c>
      <c r="L28" s="72">
        <v>10000</v>
      </c>
      <c r="M28" s="73">
        <v>0</v>
      </c>
      <c r="N28" s="36" t="s">
        <v>154</v>
      </c>
      <c r="O28" s="28" t="s">
        <v>226</v>
      </c>
      <c r="P28" s="36" t="s">
        <v>3075</v>
      </c>
    </row>
    <row r="29" spans="1:16" ht="68.25" customHeight="1" x14ac:dyDescent="0.3">
      <c r="A29" s="18">
        <v>5</v>
      </c>
      <c r="B29" s="34" t="s">
        <v>405</v>
      </c>
      <c r="C29" s="34" t="s">
        <v>4</v>
      </c>
      <c r="D29" s="10" t="s">
        <v>406</v>
      </c>
      <c r="E29" s="34">
        <v>1987</v>
      </c>
      <c r="F29" s="270" t="s">
        <v>9</v>
      </c>
      <c r="G29" s="34" t="s">
        <v>607</v>
      </c>
      <c r="H29" s="18">
        <v>4</v>
      </c>
      <c r="I29" s="36" t="s">
        <v>212</v>
      </c>
      <c r="J29" s="72">
        <v>1000</v>
      </c>
      <c r="K29" s="72">
        <v>0</v>
      </c>
      <c r="L29" s="72">
        <v>0</v>
      </c>
      <c r="M29" s="73">
        <v>0</v>
      </c>
      <c r="N29" s="36" t="s">
        <v>154</v>
      </c>
      <c r="O29" s="28" t="s">
        <v>226</v>
      </c>
      <c r="P29" s="36" t="s">
        <v>3075</v>
      </c>
    </row>
    <row r="30" spans="1:16" ht="65.25" customHeight="1" x14ac:dyDescent="0.3">
      <c r="A30" s="18">
        <v>6</v>
      </c>
      <c r="B30" s="34" t="s">
        <v>407</v>
      </c>
      <c r="C30" s="34" t="s">
        <v>4</v>
      </c>
      <c r="D30" s="10" t="s">
        <v>408</v>
      </c>
      <c r="E30" s="34">
        <v>1973</v>
      </c>
      <c r="F30" s="34" t="s">
        <v>5</v>
      </c>
      <c r="G30" s="34" t="s">
        <v>607</v>
      </c>
      <c r="H30" s="18">
        <v>195</v>
      </c>
      <c r="I30" s="36" t="s">
        <v>191</v>
      </c>
      <c r="J30" s="72">
        <v>15000</v>
      </c>
      <c r="K30" s="72">
        <v>0</v>
      </c>
      <c r="L30" s="72"/>
      <c r="M30" s="73">
        <v>0.05</v>
      </c>
      <c r="N30" s="36" t="s">
        <v>154</v>
      </c>
      <c r="O30" s="28" t="s">
        <v>225</v>
      </c>
      <c r="P30" s="36" t="s">
        <v>3075</v>
      </c>
    </row>
    <row r="31" spans="1:16" ht="111.75" customHeight="1" x14ac:dyDescent="0.3">
      <c r="A31" s="18">
        <v>7</v>
      </c>
      <c r="B31" s="34" t="s">
        <v>409</v>
      </c>
      <c r="C31" s="34" t="s">
        <v>4</v>
      </c>
      <c r="D31" s="10" t="s">
        <v>410</v>
      </c>
      <c r="E31" s="34">
        <v>1969</v>
      </c>
      <c r="F31" s="34" t="s">
        <v>5</v>
      </c>
      <c r="G31" s="34" t="s">
        <v>607</v>
      </c>
      <c r="H31" s="18">
        <v>120</v>
      </c>
      <c r="I31" s="36" t="s">
        <v>212</v>
      </c>
      <c r="J31" s="72">
        <v>0</v>
      </c>
      <c r="K31" s="72">
        <v>0</v>
      </c>
      <c r="L31" s="72">
        <v>10000</v>
      </c>
      <c r="M31" s="73">
        <v>0</v>
      </c>
      <c r="N31" s="36" t="s">
        <v>402</v>
      </c>
      <c r="O31" s="28" t="s">
        <v>226</v>
      </c>
      <c r="P31" s="36" t="s">
        <v>3075</v>
      </c>
    </row>
    <row r="32" spans="1:16" ht="95.25" customHeight="1" x14ac:dyDescent="0.3">
      <c r="A32" s="18">
        <v>8</v>
      </c>
      <c r="B32" s="34" t="s">
        <v>411</v>
      </c>
      <c r="C32" s="34" t="s">
        <v>4</v>
      </c>
      <c r="D32" s="10" t="s">
        <v>412</v>
      </c>
      <c r="E32" s="34" t="s">
        <v>413</v>
      </c>
      <c r="F32" s="34" t="s">
        <v>7</v>
      </c>
      <c r="G32" s="34" t="s">
        <v>607</v>
      </c>
      <c r="H32" s="18">
        <v>37</v>
      </c>
      <c r="I32" s="36" t="s">
        <v>212</v>
      </c>
      <c r="J32" s="72">
        <v>0</v>
      </c>
      <c r="K32" s="72">
        <v>0</v>
      </c>
      <c r="L32" s="72">
        <v>10000</v>
      </c>
      <c r="M32" s="73">
        <v>0.25</v>
      </c>
      <c r="N32" s="36" t="s">
        <v>414</v>
      </c>
      <c r="O32" s="28" t="s">
        <v>226</v>
      </c>
      <c r="P32" s="36" t="s">
        <v>3075</v>
      </c>
    </row>
    <row r="33" spans="1:16" ht="71.25" customHeight="1" x14ac:dyDescent="0.3">
      <c r="A33" s="18">
        <v>9</v>
      </c>
      <c r="B33" s="34" t="s">
        <v>415</v>
      </c>
      <c r="C33" s="34" t="s">
        <v>4</v>
      </c>
      <c r="D33" s="10" t="s">
        <v>416</v>
      </c>
      <c r="E33" s="34">
        <v>1991</v>
      </c>
      <c r="F33" s="34" t="s">
        <v>5</v>
      </c>
      <c r="G33" s="34" t="s">
        <v>607</v>
      </c>
      <c r="H33" s="18">
        <v>26</v>
      </c>
      <c r="I33" s="36" t="s">
        <v>212</v>
      </c>
      <c r="J33" s="72">
        <v>0</v>
      </c>
      <c r="K33" s="72">
        <v>15000</v>
      </c>
      <c r="L33" s="72">
        <v>0</v>
      </c>
      <c r="M33" s="73">
        <v>0</v>
      </c>
      <c r="N33" s="36" t="s">
        <v>154</v>
      </c>
      <c r="O33" s="28" t="s">
        <v>223</v>
      </c>
      <c r="P33" s="36" t="s">
        <v>3075</v>
      </c>
    </row>
    <row r="34" spans="1:16" ht="69" customHeight="1" x14ac:dyDescent="0.3">
      <c r="A34" s="18">
        <v>10</v>
      </c>
      <c r="B34" s="34" t="s">
        <v>417</v>
      </c>
      <c r="C34" s="34" t="s">
        <v>4</v>
      </c>
      <c r="D34" s="10" t="s">
        <v>418</v>
      </c>
      <c r="E34" s="43">
        <v>1987</v>
      </c>
      <c r="F34" s="270" t="s">
        <v>9</v>
      </c>
      <c r="G34" s="34" t="s">
        <v>607</v>
      </c>
      <c r="H34" s="18">
        <v>10</v>
      </c>
      <c r="I34" s="36" t="s">
        <v>212</v>
      </c>
      <c r="J34" s="72">
        <v>1000</v>
      </c>
      <c r="K34" s="72">
        <v>0</v>
      </c>
      <c r="L34" s="72">
        <v>0</v>
      </c>
      <c r="M34" s="73">
        <v>0.05</v>
      </c>
      <c r="N34" s="36" t="s">
        <v>402</v>
      </c>
      <c r="O34" s="28" t="s">
        <v>226</v>
      </c>
      <c r="P34" s="36" t="s">
        <v>3075</v>
      </c>
    </row>
    <row r="35" spans="1:16" ht="94.5" customHeight="1" x14ac:dyDescent="0.3">
      <c r="A35" s="18">
        <v>11</v>
      </c>
      <c r="B35" s="34" t="s">
        <v>419</v>
      </c>
      <c r="C35" s="34" t="s">
        <v>4</v>
      </c>
      <c r="D35" s="10" t="s">
        <v>420</v>
      </c>
      <c r="E35" s="43">
        <v>1969</v>
      </c>
      <c r="F35" s="270" t="s">
        <v>9</v>
      </c>
      <c r="G35" s="34" t="s">
        <v>607</v>
      </c>
      <c r="H35" s="18">
        <v>15</v>
      </c>
      <c r="I35" s="36" t="s">
        <v>213</v>
      </c>
      <c r="J35" s="72">
        <v>1000</v>
      </c>
      <c r="K35" s="72">
        <v>0</v>
      </c>
      <c r="L35" s="72">
        <v>0</v>
      </c>
      <c r="M35" s="73" t="s">
        <v>365</v>
      </c>
      <c r="N35" s="36" t="s">
        <v>154</v>
      </c>
      <c r="O35" s="28" t="s">
        <v>225</v>
      </c>
      <c r="P35" s="36" t="s">
        <v>3075</v>
      </c>
    </row>
    <row r="36" spans="1:16" ht="75" customHeight="1" x14ac:dyDescent="0.3">
      <c r="A36" s="18">
        <v>12</v>
      </c>
      <c r="B36" s="34" t="s">
        <v>421</v>
      </c>
      <c r="C36" s="34" t="s">
        <v>6</v>
      </c>
      <c r="D36" s="10" t="s">
        <v>422</v>
      </c>
      <c r="E36" s="43">
        <v>1970</v>
      </c>
      <c r="F36" s="270" t="s">
        <v>9</v>
      </c>
      <c r="G36" s="34" t="s">
        <v>607</v>
      </c>
      <c r="H36" s="18">
        <v>7</v>
      </c>
      <c r="I36" s="36" t="s">
        <v>212</v>
      </c>
      <c r="J36" s="72">
        <v>1000</v>
      </c>
      <c r="K36" s="72">
        <v>0</v>
      </c>
      <c r="L36" s="72">
        <v>0</v>
      </c>
      <c r="M36" s="73">
        <v>0</v>
      </c>
      <c r="N36" s="36" t="s">
        <v>154</v>
      </c>
      <c r="O36" s="28" t="s">
        <v>223</v>
      </c>
      <c r="P36" s="36" t="s">
        <v>3075</v>
      </c>
    </row>
    <row r="37" spans="1:16" ht="24.75" customHeight="1" x14ac:dyDescent="0.3">
      <c r="A37" s="16"/>
      <c r="B37" s="355" t="s">
        <v>423</v>
      </c>
      <c r="C37" s="355"/>
      <c r="D37" s="355"/>
      <c r="E37" s="355"/>
      <c r="F37" s="355"/>
      <c r="G37" s="355"/>
      <c r="H37" s="355"/>
      <c r="I37" s="39"/>
      <c r="J37" s="40">
        <f>SUM(J38:J44)</f>
        <v>0</v>
      </c>
      <c r="K37" s="40">
        <f t="shared" ref="K37:L37" si="4">SUM(K38:K44)</f>
        <v>90000</v>
      </c>
      <c r="L37" s="40">
        <f t="shared" si="4"/>
        <v>10000</v>
      </c>
      <c r="M37" s="39"/>
      <c r="N37" s="41"/>
      <c r="O37" s="42"/>
      <c r="P37" s="42"/>
    </row>
    <row r="38" spans="1:16" ht="80.25" customHeight="1" x14ac:dyDescent="0.3">
      <c r="A38" s="18">
        <v>1</v>
      </c>
      <c r="B38" s="34" t="s">
        <v>424</v>
      </c>
      <c r="C38" s="34" t="s">
        <v>4</v>
      </c>
      <c r="D38" s="10" t="s">
        <v>425</v>
      </c>
      <c r="E38" s="34" t="s">
        <v>426</v>
      </c>
      <c r="F38" s="34" t="s">
        <v>7</v>
      </c>
      <c r="G38" s="34" t="s">
        <v>607</v>
      </c>
      <c r="H38" s="18">
        <v>618</v>
      </c>
      <c r="I38" s="36" t="s">
        <v>191</v>
      </c>
      <c r="J38" s="72">
        <v>0</v>
      </c>
      <c r="K38" s="72"/>
      <c r="L38" s="72">
        <v>10000</v>
      </c>
      <c r="M38" s="73">
        <v>0.35</v>
      </c>
      <c r="N38" s="36" t="s">
        <v>427</v>
      </c>
      <c r="O38" s="28" t="s">
        <v>226</v>
      </c>
      <c r="P38" s="36" t="s">
        <v>3075</v>
      </c>
    </row>
    <row r="39" spans="1:16" ht="86.25" customHeight="1" x14ac:dyDescent="0.3">
      <c r="A39" s="44">
        <v>2</v>
      </c>
      <c r="B39" s="34" t="s">
        <v>428</v>
      </c>
      <c r="C39" s="34" t="s">
        <v>4</v>
      </c>
      <c r="D39" s="10" t="s">
        <v>429</v>
      </c>
      <c r="E39" s="34" t="s">
        <v>430</v>
      </c>
      <c r="F39" s="34" t="s">
        <v>7</v>
      </c>
      <c r="G39" s="34" t="s">
        <v>607</v>
      </c>
      <c r="H39" s="18">
        <v>621</v>
      </c>
      <c r="I39" s="36" t="s">
        <v>191</v>
      </c>
      <c r="J39" s="72">
        <v>0</v>
      </c>
      <c r="K39" s="72">
        <v>15000</v>
      </c>
      <c r="L39" s="72">
        <v>0</v>
      </c>
      <c r="M39" s="73">
        <v>0</v>
      </c>
      <c r="N39" s="36" t="s">
        <v>154</v>
      </c>
      <c r="O39" s="28" t="s">
        <v>223</v>
      </c>
      <c r="P39" s="36" t="s">
        <v>3075</v>
      </c>
    </row>
    <row r="40" spans="1:16" ht="65.25" customHeight="1" x14ac:dyDescent="0.3">
      <c r="A40" s="18">
        <v>3</v>
      </c>
      <c r="B40" s="34" t="s">
        <v>431</v>
      </c>
      <c r="C40" s="34" t="s">
        <v>4</v>
      </c>
      <c r="D40" s="10" t="s">
        <v>432</v>
      </c>
      <c r="E40" s="34" t="s">
        <v>433</v>
      </c>
      <c r="F40" s="34" t="s">
        <v>7</v>
      </c>
      <c r="G40" s="34" t="s">
        <v>607</v>
      </c>
      <c r="H40" s="18">
        <v>221</v>
      </c>
      <c r="I40" s="36" t="s">
        <v>191</v>
      </c>
      <c r="J40" s="72">
        <v>0</v>
      </c>
      <c r="K40" s="72">
        <v>15000</v>
      </c>
      <c r="L40" s="72">
        <v>0</v>
      </c>
      <c r="M40" s="73">
        <v>0</v>
      </c>
      <c r="N40" s="36" t="s">
        <v>154</v>
      </c>
      <c r="O40" s="28" t="s">
        <v>224</v>
      </c>
      <c r="P40" s="36" t="s">
        <v>3075</v>
      </c>
    </row>
    <row r="41" spans="1:16" ht="96.75" customHeight="1" x14ac:dyDescent="0.3">
      <c r="A41" s="44">
        <v>4</v>
      </c>
      <c r="B41" s="34" t="s">
        <v>434</v>
      </c>
      <c r="C41" s="34" t="s">
        <v>6</v>
      </c>
      <c r="D41" s="10" t="s">
        <v>435</v>
      </c>
      <c r="E41" s="34" t="s">
        <v>436</v>
      </c>
      <c r="F41" s="34" t="s">
        <v>7</v>
      </c>
      <c r="G41" s="34" t="s">
        <v>607</v>
      </c>
      <c r="H41" s="18">
        <v>82</v>
      </c>
      <c r="I41" s="36" t="s">
        <v>212</v>
      </c>
      <c r="J41" s="72">
        <v>0</v>
      </c>
      <c r="K41" s="72">
        <v>15000</v>
      </c>
      <c r="L41" s="72">
        <v>0</v>
      </c>
      <c r="M41" s="73">
        <v>0</v>
      </c>
      <c r="N41" s="36" t="s">
        <v>154</v>
      </c>
      <c r="O41" s="28" t="s">
        <v>223</v>
      </c>
      <c r="P41" s="36" t="s">
        <v>3075</v>
      </c>
    </row>
    <row r="42" spans="1:16" ht="81" customHeight="1" x14ac:dyDescent="0.3">
      <c r="A42" s="18">
        <v>5</v>
      </c>
      <c r="B42" s="34" t="s">
        <v>437</v>
      </c>
      <c r="C42" s="34" t="s">
        <v>4</v>
      </c>
      <c r="D42" s="10" t="s">
        <v>438</v>
      </c>
      <c r="E42" s="34" t="s">
        <v>16</v>
      </c>
      <c r="F42" s="34" t="s">
        <v>5</v>
      </c>
      <c r="G42" s="34" t="s">
        <v>607</v>
      </c>
      <c r="H42" s="18">
        <v>285</v>
      </c>
      <c r="I42" s="36" t="s">
        <v>191</v>
      </c>
      <c r="J42" s="72">
        <v>0</v>
      </c>
      <c r="K42" s="72">
        <v>15000</v>
      </c>
      <c r="L42" s="72">
        <v>0</v>
      </c>
      <c r="M42" s="73">
        <v>0</v>
      </c>
      <c r="N42" s="36" t="s">
        <v>154</v>
      </c>
      <c r="O42" s="28" t="s">
        <v>223</v>
      </c>
      <c r="P42" s="36" t="s">
        <v>3075</v>
      </c>
    </row>
    <row r="43" spans="1:16" ht="66.75" customHeight="1" x14ac:dyDescent="0.3">
      <c r="A43" s="44">
        <v>6</v>
      </c>
      <c r="B43" s="34" t="s">
        <v>439</v>
      </c>
      <c r="C43" s="34" t="s">
        <v>6</v>
      </c>
      <c r="D43" s="10" t="s">
        <v>440</v>
      </c>
      <c r="E43" s="34" t="s">
        <v>387</v>
      </c>
      <c r="F43" s="34" t="s">
        <v>5</v>
      </c>
      <c r="G43" s="34" t="s">
        <v>607</v>
      </c>
      <c r="H43" s="18">
        <v>85</v>
      </c>
      <c r="I43" s="36" t="s">
        <v>212</v>
      </c>
      <c r="J43" s="72">
        <v>0</v>
      </c>
      <c r="K43" s="72">
        <v>15000</v>
      </c>
      <c r="L43" s="72">
        <v>0</v>
      </c>
      <c r="M43" s="73">
        <v>0</v>
      </c>
      <c r="N43" s="36" t="s">
        <v>154</v>
      </c>
      <c r="O43" s="28" t="s">
        <v>223</v>
      </c>
      <c r="P43" s="36" t="s">
        <v>3075</v>
      </c>
    </row>
    <row r="44" spans="1:16" ht="115.5" customHeight="1" x14ac:dyDescent="0.3">
      <c r="A44" s="18">
        <v>7</v>
      </c>
      <c r="B44" s="34" t="s">
        <v>441</v>
      </c>
      <c r="C44" s="34" t="s">
        <v>6</v>
      </c>
      <c r="D44" s="10" t="s">
        <v>442</v>
      </c>
      <c r="E44" s="34" t="s">
        <v>28</v>
      </c>
      <c r="F44" s="34" t="s">
        <v>5</v>
      </c>
      <c r="G44" s="34" t="s">
        <v>607</v>
      </c>
      <c r="H44" s="18">
        <v>68</v>
      </c>
      <c r="I44" s="36" t="s">
        <v>212</v>
      </c>
      <c r="J44" s="72">
        <v>0</v>
      </c>
      <c r="K44" s="72">
        <v>15000</v>
      </c>
      <c r="L44" s="72">
        <v>0</v>
      </c>
      <c r="M44" s="73">
        <v>0</v>
      </c>
      <c r="N44" s="36" t="s">
        <v>154</v>
      </c>
      <c r="O44" s="28" t="s">
        <v>223</v>
      </c>
      <c r="P44" s="36" t="s">
        <v>3075</v>
      </c>
    </row>
    <row r="45" spans="1:16" ht="21.75" customHeight="1" x14ac:dyDescent="0.3">
      <c r="A45" s="16"/>
      <c r="B45" s="355" t="s">
        <v>443</v>
      </c>
      <c r="C45" s="355"/>
      <c r="D45" s="355"/>
      <c r="E45" s="355"/>
      <c r="F45" s="355"/>
      <c r="G45" s="355"/>
      <c r="H45" s="355"/>
      <c r="I45" s="39"/>
      <c r="J45" s="40">
        <f>SUM(J46:J54)</f>
        <v>0</v>
      </c>
      <c r="K45" s="40">
        <f t="shared" ref="K45:L45" si="5">SUM(K46:K54)</f>
        <v>90000</v>
      </c>
      <c r="L45" s="40">
        <f t="shared" si="5"/>
        <v>30000</v>
      </c>
      <c r="M45" s="39"/>
      <c r="N45" s="41"/>
      <c r="O45" s="42"/>
      <c r="P45" s="42"/>
    </row>
    <row r="46" spans="1:16" ht="99.75" customHeight="1" x14ac:dyDescent="0.3">
      <c r="A46" s="18">
        <v>1</v>
      </c>
      <c r="B46" s="34" t="s">
        <v>444</v>
      </c>
      <c r="C46" s="34" t="s">
        <v>4</v>
      </c>
      <c r="D46" s="10" t="s">
        <v>445</v>
      </c>
      <c r="E46" s="34" t="s">
        <v>446</v>
      </c>
      <c r="F46" s="34" t="s">
        <v>7</v>
      </c>
      <c r="G46" s="34" t="s">
        <v>607</v>
      </c>
      <c r="H46" s="18">
        <v>416</v>
      </c>
      <c r="I46" s="36" t="s">
        <v>191</v>
      </c>
      <c r="J46" s="37">
        <v>0</v>
      </c>
      <c r="K46" s="37">
        <v>15000</v>
      </c>
      <c r="L46" s="37">
        <v>0</v>
      </c>
      <c r="M46" s="38">
        <v>0</v>
      </c>
      <c r="N46" s="36" t="s">
        <v>154</v>
      </c>
      <c r="O46" s="28" t="s">
        <v>223</v>
      </c>
      <c r="P46" s="36" t="s">
        <v>3075</v>
      </c>
    </row>
    <row r="47" spans="1:16" ht="51" customHeight="1" x14ac:dyDescent="0.3">
      <c r="A47" s="18">
        <v>2</v>
      </c>
      <c r="B47" s="34" t="s">
        <v>447</v>
      </c>
      <c r="C47" s="34" t="s">
        <v>4</v>
      </c>
      <c r="D47" s="10" t="s">
        <v>448</v>
      </c>
      <c r="E47" s="34" t="s">
        <v>449</v>
      </c>
      <c r="F47" s="34" t="s">
        <v>7</v>
      </c>
      <c r="G47" s="34" t="s">
        <v>607</v>
      </c>
      <c r="H47" s="18">
        <v>183</v>
      </c>
      <c r="I47" s="36" t="s">
        <v>212</v>
      </c>
      <c r="J47" s="37">
        <v>0</v>
      </c>
      <c r="K47" s="37">
        <v>15000</v>
      </c>
      <c r="L47" s="37">
        <v>0</v>
      </c>
      <c r="M47" s="38">
        <v>0</v>
      </c>
      <c r="N47" s="36" t="s">
        <v>154</v>
      </c>
      <c r="O47" s="28" t="s">
        <v>224</v>
      </c>
      <c r="P47" s="36" t="s">
        <v>3075</v>
      </c>
    </row>
    <row r="48" spans="1:16" ht="81" customHeight="1" x14ac:dyDescent="0.3">
      <c r="A48" s="18">
        <v>3</v>
      </c>
      <c r="B48" s="34" t="s">
        <v>450</v>
      </c>
      <c r="C48" s="34" t="s">
        <v>4</v>
      </c>
      <c r="D48" s="10" t="s">
        <v>451</v>
      </c>
      <c r="E48" s="34" t="s">
        <v>436</v>
      </c>
      <c r="F48" s="34" t="s">
        <v>7</v>
      </c>
      <c r="G48" s="34" t="s">
        <v>607</v>
      </c>
      <c r="H48" s="18">
        <v>216</v>
      </c>
      <c r="I48" s="36" t="s">
        <v>212</v>
      </c>
      <c r="J48" s="37">
        <v>0</v>
      </c>
      <c r="K48" s="37">
        <v>15000</v>
      </c>
      <c r="L48" s="37">
        <v>0</v>
      </c>
      <c r="M48" s="38">
        <v>0</v>
      </c>
      <c r="N48" s="36" t="s">
        <v>154</v>
      </c>
      <c r="O48" s="28" t="s">
        <v>223</v>
      </c>
      <c r="P48" s="36" t="s">
        <v>3075</v>
      </c>
    </row>
    <row r="49" spans="1:16" ht="81" customHeight="1" x14ac:dyDescent="0.3">
      <c r="A49" s="18">
        <v>4</v>
      </c>
      <c r="B49" s="34" t="s">
        <v>452</v>
      </c>
      <c r="C49" s="34" t="s">
        <v>4</v>
      </c>
      <c r="D49" s="10" t="s">
        <v>453</v>
      </c>
      <c r="E49" s="34" t="s">
        <v>387</v>
      </c>
      <c r="F49" s="34" t="s">
        <v>7</v>
      </c>
      <c r="G49" s="34" t="s">
        <v>607</v>
      </c>
      <c r="H49" s="18">
        <v>80</v>
      </c>
      <c r="I49" s="36" t="s">
        <v>191</v>
      </c>
      <c r="J49" s="72">
        <v>0</v>
      </c>
      <c r="K49" s="72">
        <v>15000</v>
      </c>
      <c r="L49" s="72">
        <v>0</v>
      </c>
      <c r="M49" s="73">
        <v>0</v>
      </c>
      <c r="N49" s="36" t="s">
        <v>154</v>
      </c>
      <c r="O49" s="28" t="s">
        <v>224</v>
      </c>
      <c r="P49" s="36" t="s">
        <v>3075</v>
      </c>
    </row>
    <row r="50" spans="1:16" ht="101.25" customHeight="1" x14ac:dyDescent="0.3">
      <c r="A50" s="18">
        <v>5</v>
      </c>
      <c r="B50" s="34" t="s">
        <v>454</v>
      </c>
      <c r="C50" s="34" t="s">
        <v>6</v>
      </c>
      <c r="D50" s="10" t="s">
        <v>455</v>
      </c>
      <c r="E50" s="34" t="s">
        <v>456</v>
      </c>
      <c r="F50" s="34" t="s">
        <v>7</v>
      </c>
      <c r="G50" s="34" t="s">
        <v>607</v>
      </c>
      <c r="H50" s="18">
        <v>210</v>
      </c>
      <c r="I50" s="36" t="s">
        <v>212</v>
      </c>
      <c r="J50" s="72">
        <v>0</v>
      </c>
      <c r="K50" s="72">
        <v>15000</v>
      </c>
      <c r="L50" s="72">
        <v>0</v>
      </c>
      <c r="M50" s="73">
        <v>0</v>
      </c>
      <c r="N50" s="36" t="s">
        <v>154</v>
      </c>
      <c r="O50" s="28" t="s">
        <v>223</v>
      </c>
      <c r="P50" s="36" t="s">
        <v>3075</v>
      </c>
    </row>
    <row r="51" spans="1:16" ht="111" customHeight="1" x14ac:dyDescent="0.3">
      <c r="A51" s="18">
        <v>6</v>
      </c>
      <c r="B51" s="34" t="s">
        <v>457</v>
      </c>
      <c r="C51" s="45" t="s">
        <v>6</v>
      </c>
      <c r="D51" s="10" t="s">
        <v>458</v>
      </c>
      <c r="E51" s="45"/>
      <c r="F51" s="45" t="s">
        <v>7</v>
      </c>
      <c r="G51" s="34" t="s">
        <v>607</v>
      </c>
      <c r="H51" s="18">
        <v>29</v>
      </c>
      <c r="I51" s="36" t="s">
        <v>212</v>
      </c>
      <c r="J51" s="72">
        <v>0</v>
      </c>
      <c r="K51" s="72">
        <v>0</v>
      </c>
      <c r="L51" s="72">
        <v>10000</v>
      </c>
      <c r="M51" s="73" t="s">
        <v>365</v>
      </c>
      <c r="N51" s="36" t="s">
        <v>154</v>
      </c>
      <c r="O51" s="28" t="s">
        <v>226</v>
      </c>
      <c r="P51" s="36" t="s">
        <v>3075</v>
      </c>
    </row>
    <row r="52" spans="1:16" ht="96.75" customHeight="1" x14ac:dyDescent="0.3">
      <c r="A52" s="18">
        <v>7</v>
      </c>
      <c r="B52" s="34" t="s">
        <v>459</v>
      </c>
      <c r="C52" s="45" t="s">
        <v>6</v>
      </c>
      <c r="D52" s="10" t="s">
        <v>460</v>
      </c>
      <c r="E52" s="45" t="s">
        <v>461</v>
      </c>
      <c r="F52" s="45" t="s">
        <v>7</v>
      </c>
      <c r="G52" s="34" t="s">
        <v>607</v>
      </c>
      <c r="H52" s="18">
        <v>30</v>
      </c>
      <c r="I52" s="36" t="s">
        <v>212</v>
      </c>
      <c r="J52" s="72">
        <v>0</v>
      </c>
      <c r="K52" s="72">
        <v>15000</v>
      </c>
      <c r="L52" s="72"/>
      <c r="M52" s="73">
        <v>0.05</v>
      </c>
      <c r="N52" s="36" t="s">
        <v>154</v>
      </c>
      <c r="O52" s="28" t="s">
        <v>223</v>
      </c>
      <c r="P52" s="36" t="s">
        <v>3075</v>
      </c>
    </row>
    <row r="53" spans="1:16" ht="63.75" customHeight="1" x14ac:dyDescent="0.3">
      <c r="A53" s="18">
        <v>8</v>
      </c>
      <c r="B53" s="34" t="s">
        <v>462</v>
      </c>
      <c r="C53" s="45" t="s">
        <v>6</v>
      </c>
      <c r="D53" s="10" t="s">
        <v>463</v>
      </c>
      <c r="E53" s="45"/>
      <c r="F53" s="45" t="s">
        <v>7</v>
      </c>
      <c r="G53" s="34" t="s">
        <v>607</v>
      </c>
      <c r="H53" s="18">
        <v>30</v>
      </c>
      <c r="I53" s="36" t="s">
        <v>212</v>
      </c>
      <c r="J53" s="72">
        <v>0</v>
      </c>
      <c r="K53" s="72">
        <v>0</v>
      </c>
      <c r="L53" s="72">
        <v>10000</v>
      </c>
      <c r="M53" s="73">
        <v>0</v>
      </c>
      <c r="N53" s="36" t="s">
        <v>154</v>
      </c>
      <c r="O53" s="28" t="s">
        <v>226</v>
      </c>
      <c r="P53" s="36" t="s">
        <v>3075</v>
      </c>
    </row>
    <row r="54" spans="1:16" ht="87.75" customHeight="1" x14ac:dyDescent="0.3">
      <c r="A54" s="18">
        <v>9</v>
      </c>
      <c r="B54" s="34" t="s">
        <v>464</v>
      </c>
      <c r="C54" s="34" t="s">
        <v>6</v>
      </c>
      <c r="D54" s="10" t="s">
        <v>465</v>
      </c>
      <c r="E54" s="34" t="s">
        <v>466</v>
      </c>
      <c r="F54" s="34" t="s">
        <v>7</v>
      </c>
      <c r="G54" s="34" t="s">
        <v>607</v>
      </c>
      <c r="H54" s="18">
        <v>28</v>
      </c>
      <c r="I54" s="36" t="s">
        <v>213</v>
      </c>
      <c r="J54" s="72">
        <v>0</v>
      </c>
      <c r="K54" s="72">
        <v>0</v>
      </c>
      <c r="L54" s="72">
        <v>10000</v>
      </c>
      <c r="M54" s="73">
        <v>0.05</v>
      </c>
      <c r="N54" s="36" t="s">
        <v>154</v>
      </c>
      <c r="O54" s="28" t="s">
        <v>226</v>
      </c>
      <c r="P54" s="36" t="s">
        <v>3075</v>
      </c>
    </row>
    <row r="55" spans="1:16" ht="21" customHeight="1" x14ac:dyDescent="0.3">
      <c r="A55" s="16"/>
      <c r="B55" s="354" t="s">
        <v>467</v>
      </c>
      <c r="C55" s="354"/>
      <c r="D55" s="354"/>
      <c r="E55" s="354"/>
      <c r="F55" s="354"/>
      <c r="G55" s="354"/>
      <c r="H55" s="354"/>
      <c r="I55" s="39"/>
      <c r="J55" s="40">
        <f>SUM(J56:J74)</f>
        <v>0</v>
      </c>
      <c r="K55" s="40">
        <f t="shared" ref="K55:L55" si="6">SUM(K56:K74)</f>
        <v>120000</v>
      </c>
      <c r="L55" s="40">
        <f t="shared" si="6"/>
        <v>110000</v>
      </c>
      <c r="M55" s="39"/>
      <c r="N55" s="41"/>
      <c r="O55" s="42"/>
      <c r="P55" s="42"/>
    </row>
    <row r="56" spans="1:16" ht="69" customHeight="1" x14ac:dyDescent="0.3">
      <c r="A56" s="18">
        <v>1</v>
      </c>
      <c r="B56" s="34" t="s">
        <v>468</v>
      </c>
      <c r="C56" s="34" t="s">
        <v>6</v>
      </c>
      <c r="D56" s="10" t="s">
        <v>469</v>
      </c>
      <c r="E56" s="34" t="s">
        <v>470</v>
      </c>
      <c r="F56" s="34" t="s">
        <v>7</v>
      </c>
      <c r="G56" s="35" t="s">
        <v>607</v>
      </c>
      <c r="H56" s="18">
        <v>310</v>
      </c>
      <c r="I56" s="36" t="s">
        <v>213</v>
      </c>
      <c r="J56" s="72">
        <v>0</v>
      </c>
      <c r="K56" s="72">
        <v>0</v>
      </c>
      <c r="L56" s="72">
        <v>10000</v>
      </c>
      <c r="M56" s="73">
        <v>0.05</v>
      </c>
      <c r="N56" s="36" t="s">
        <v>154</v>
      </c>
      <c r="O56" s="28" t="s">
        <v>226</v>
      </c>
      <c r="P56" s="36" t="s">
        <v>3075</v>
      </c>
    </row>
    <row r="57" spans="1:16" ht="74.25" customHeight="1" x14ac:dyDescent="0.3">
      <c r="A57" s="18">
        <v>2</v>
      </c>
      <c r="B57" s="34" t="s">
        <v>471</v>
      </c>
      <c r="C57" s="34" t="s">
        <v>472</v>
      </c>
      <c r="D57" s="10" t="s">
        <v>473</v>
      </c>
      <c r="E57" s="34" t="s">
        <v>470</v>
      </c>
      <c r="F57" s="34" t="s">
        <v>7</v>
      </c>
      <c r="G57" s="35" t="s">
        <v>607</v>
      </c>
      <c r="H57" s="18">
        <v>738</v>
      </c>
      <c r="I57" s="36" t="s">
        <v>191</v>
      </c>
      <c r="J57" s="72">
        <v>0</v>
      </c>
      <c r="K57" s="72">
        <v>0</v>
      </c>
      <c r="L57" s="72">
        <v>10000</v>
      </c>
      <c r="M57" s="73">
        <v>0</v>
      </c>
      <c r="N57" s="36" t="s">
        <v>154</v>
      </c>
      <c r="O57" s="28" t="s">
        <v>226</v>
      </c>
      <c r="P57" s="36" t="s">
        <v>3075</v>
      </c>
    </row>
    <row r="58" spans="1:16" ht="65.25" customHeight="1" x14ac:dyDescent="0.3">
      <c r="A58" s="18">
        <v>3</v>
      </c>
      <c r="B58" s="34" t="s">
        <v>474</v>
      </c>
      <c r="C58" s="34" t="s">
        <v>472</v>
      </c>
      <c r="D58" s="10" t="s">
        <v>475</v>
      </c>
      <c r="E58" s="34" t="s">
        <v>476</v>
      </c>
      <c r="F58" s="34" t="s">
        <v>7</v>
      </c>
      <c r="G58" s="35" t="s">
        <v>607</v>
      </c>
      <c r="H58" s="18">
        <v>172</v>
      </c>
      <c r="I58" s="36" t="s">
        <v>191</v>
      </c>
      <c r="J58" s="72">
        <v>0</v>
      </c>
      <c r="K58" s="72">
        <v>0</v>
      </c>
      <c r="L58" s="72">
        <v>10000</v>
      </c>
      <c r="M58" s="73">
        <v>0</v>
      </c>
      <c r="N58" s="36" t="s">
        <v>380</v>
      </c>
      <c r="O58" s="28" t="s">
        <v>226</v>
      </c>
      <c r="P58" s="36" t="s">
        <v>3075</v>
      </c>
    </row>
    <row r="59" spans="1:16" ht="82.5" customHeight="1" x14ac:dyDescent="0.3">
      <c r="A59" s="18">
        <v>4</v>
      </c>
      <c r="B59" s="34" t="s">
        <v>477</v>
      </c>
      <c r="C59" s="34" t="s">
        <v>472</v>
      </c>
      <c r="D59" s="10" t="s">
        <v>478</v>
      </c>
      <c r="E59" s="34" t="s">
        <v>479</v>
      </c>
      <c r="F59" s="34" t="s">
        <v>7</v>
      </c>
      <c r="G59" s="35" t="s">
        <v>607</v>
      </c>
      <c r="H59" s="18">
        <v>196</v>
      </c>
      <c r="I59" s="36" t="s">
        <v>212</v>
      </c>
      <c r="J59" s="72">
        <v>0</v>
      </c>
      <c r="K59" s="72">
        <v>0</v>
      </c>
      <c r="L59" s="72">
        <v>10000</v>
      </c>
      <c r="M59" s="73">
        <v>0</v>
      </c>
      <c r="N59" s="36" t="s">
        <v>154</v>
      </c>
      <c r="O59" s="28" t="s">
        <v>226</v>
      </c>
      <c r="P59" s="36" t="s">
        <v>3075</v>
      </c>
    </row>
    <row r="60" spans="1:16" ht="84" customHeight="1" x14ac:dyDescent="0.3">
      <c r="A60" s="18">
        <v>5</v>
      </c>
      <c r="B60" s="34" t="s">
        <v>480</v>
      </c>
      <c r="C60" s="34" t="s">
        <v>472</v>
      </c>
      <c r="D60" s="10" t="s">
        <v>481</v>
      </c>
      <c r="E60" s="34" t="s">
        <v>17</v>
      </c>
      <c r="F60" s="34" t="s">
        <v>5</v>
      </c>
      <c r="G60" s="35" t="s">
        <v>607</v>
      </c>
      <c r="H60" s="18">
        <v>65</v>
      </c>
      <c r="I60" s="36" t="s">
        <v>212</v>
      </c>
      <c r="J60" s="72">
        <v>0</v>
      </c>
      <c r="K60" s="72">
        <v>0</v>
      </c>
      <c r="L60" s="72">
        <v>10000</v>
      </c>
      <c r="M60" s="73">
        <v>0</v>
      </c>
      <c r="N60" s="36" t="s">
        <v>380</v>
      </c>
      <c r="O60" s="28" t="s">
        <v>226</v>
      </c>
      <c r="P60" s="36" t="s">
        <v>3075</v>
      </c>
    </row>
    <row r="61" spans="1:16" ht="66" customHeight="1" x14ac:dyDescent="0.3">
      <c r="A61" s="18">
        <v>6</v>
      </c>
      <c r="B61" s="34" t="s">
        <v>482</v>
      </c>
      <c r="C61" s="34" t="s">
        <v>483</v>
      </c>
      <c r="D61" s="10" t="s">
        <v>484</v>
      </c>
      <c r="E61" s="34" t="s">
        <v>372</v>
      </c>
      <c r="F61" s="34" t="s">
        <v>5</v>
      </c>
      <c r="G61" s="35" t="s">
        <v>607</v>
      </c>
      <c r="H61" s="18">
        <v>12</v>
      </c>
      <c r="I61" s="36" t="s">
        <v>212</v>
      </c>
      <c r="J61" s="72">
        <v>0</v>
      </c>
      <c r="K61" s="72">
        <v>15000</v>
      </c>
      <c r="L61" s="72">
        <v>0</v>
      </c>
      <c r="M61" s="73">
        <v>0</v>
      </c>
      <c r="N61" s="36" t="s">
        <v>154</v>
      </c>
      <c r="O61" s="28" t="s">
        <v>223</v>
      </c>
      <c r="P61" s="36" t="s">
        <v>3075</v>
      </c>
    </row>
    <row r="62" spans="1:16" ht="81" customHeight="1" x14ac:dyDescent="0.3">
      <c r="A62" s="18">
        <v>7</v>
      </c>
      <c r="B62" s="34" t="s">
        <v>485</v>
      </c>
      <c r="C62" s="34" t="s">
        <v>472</v>
      </c>
      <c r="D62" s="10" t="s">
        <v>486</v>
      </c>
      <c r="E62" s="34" t="s">
        <v>28</v>
      </c>
      <c r="F62" s="34" t="s">
        <v>5</v>
      </c>
      <c r="G62" s="35" t="s">
        <v>607</v>
      </c>
      <c r="H62" s="18">
        <v>37</v>
      </c>
      <c r="I62" s="36" t="s">
        <v>212</v>
      </c>
      <c r="J62" s="72">
        <v>0</v>
      </c>
      <c r="K62" s="72">
        <v>15000</v>
      </c>
      <c r="L62" s="72">
        <v>0</v>
      </c>
      <c r="M62" s="73">
        <v>0</v>
      </c>
      <c r="N62" s="36" t="s">
        <v>154</v>
      </c>
      <c r="O62" s="28" t="s">
        <v>223</v>
      </c>
      <c r="P62" s="36" t="s">
        <v>3075</v>
      </c>
    </row>
    <row r="63" spans="1:16" ht="78" customHeight="1" x14ac:dyDescent="0.3">
      <c r="A63" s="18">
        <v>8</v>
      </c>
      <c r="B63" s="34" t="s">
        <v>487</v>
      </c>
      <c r="C63" s="34" t="s">
        <v>472</v>
      </c>
      <c r="D63" s="10" t="s">
        <v>488</v>
      </c>
      <c r="E63" s="34" t="s">
        <v>470</v>
      </c>
      <c r="F63" s="34" t="s">
        <v>7</v>
      </c>
      <c r="G63" s="35" t="s">
        <v>607</v>
      </c>
      <c r="H63" s="18">
        <v>100</v>
      </c>
      <c r="I63" s="36" t="s">
        <v>191</v>
      </c>
      <c r="J63" s="72">
        <v>0</v>
      </c>
      <c r="K63" s="72">
        <v>0</v>
      </c>
      <c r="L63" s="72">
        <v>10000</v>
      </c>
      <c r="M63" s="73">
        <v>0</v>
      </c>
      <c r="N63" s="36" t="s">
        <v>380</v>
      </c>
      <c r="O63" s="28" t="s">
        <v>226</v>
      </c>
      <c r="P63" s="36" t="s">
        <v>3075</v>
      </c>
    </row>
    <row r="64" spans="1:16" ht="63.75" customHeight="1" x14ac:dyDescent="0.3">
      <c r="A64" s="18">
        <v>9</v>
      </c>
      <c r="B64" s="34" t="s">
        <v>489</v>
      </c>
      <c r="C64" s="34" t="s">
        <v>472</v>
      </c>
      <c r="D64" s="10" t="s">
        <v>490</v>
      </c>
      <c r="E64" s="34" t="s">
        <v>446</v>
      </c>
      <c r="F64" s="34" t="s">
        <v>7</v>
      </c>
      <c r="G64" s="35" t="s">
        <v>607</v>
      </c>
      <c r="H64" s="18">
        <v>28</v>
      </c>
      <c r="I64" s="36" t="s">
        <v>212</v>
      </c>
      <c r="J64" s="72">
        <v>0</v>
      </c>
      <c r="K64" s="72">
        <v>15000</v>
      </c>
      <c r="L64" s="72">
        <v>0</v>
      </c>
      <c r="M64" s="73">
        <v>0</v>
      </c>
      <c r="N64" s="36" t="s">
        <v>154</v>
      </c>
      <c r="O64" s="28" t="s">
        <v>223</v>
      </c>
      <c r="P64" s="36" t="s">
        <v>3075</v>
      </c>
    </row>
    <row r="65" spans="1:16" ht="69.75" customHeight="1" x14ac:dyDescent="0.3">
      <c r="A65" s="18">
        <v>10</v>
      </c>
      <c r="B65" s="34" t="s">
        <v>491</v>
      </c>
      <c r="C65" s="34" t="s">
        <v>472</v>
      </c>
      <c r="D65" s="10" t="s">
        <v>484</v>
      </c>
      <c r="E65" s="34" t="s">
        <v>492</v>
      </c>
      <c r="F65" s="34" t="s">
        <v>7</v>
      </c>
      <c r="G65" s="35" t="s">
        <v>607</v>
      </c>
      <c r="H65" s="18">
        <v>18</v>
      </c>
      <c r="I65" s="36" t="s">
        <v>213</v>
      </c>
      <c r="J65" s="72">
        <v>0</v>
      </c>
      <c r="K65" s="72">
        <v>0</v>
      </c>
      <c r="L65" s="72">
        <v>10000</v>
      </c>
      <c r="M65" s="73" t="s">
        <v>365</v>
      </c>
      <c r="N65" s="36" t="s">
        <v>154</v>
      </c>
      <c r="O65" s="28" t="s">
        <v>226</v>
      </c>
      <c r="P65" s="36" t="s">
        <v>3075</v>
      </c>
    </row>
    <row r="66" spans="1:16" ht="68.25" customHeight="1" x14ac:dyDescent="0.3">
      <c r="A66" s="18">
        <v>11</v>
      </c>
      <c r="B66" s="34" t="s">
        <v>493</v>
      </c>
      <c r="C66" s="34" t="s">
        <v>472</v>
      </c>
      <c r="D66" s="10" t="s">
        <v>494</v>
      </c>
      <c r="E66" s="34" t="s">
        <v>413</v>
      </c>
      <c r="F66" s="34" t="s">
        <v>7</v>
      </c>
      <c r="G66" s="35" t="s">
        <v>607</v>
      </c>
      <c r="H66" s="18">
        <v>24</v>
      </c>
      <c r="I66" s="36" t="s">
        <v>212</v>
      </c>
      <c r="J66" s="72">
        <v>0</v>
      </c>
      <c r="K66" s="72">
        <v>0</v>
      </c>
      <c r="L66" s="72">
        <v>10000</v>
      </c>
      <c r="M66" s="73">
        <v>0.25</v>
      </c>
      <c r="N66" s="36" t="s">
        <v>414</v>
      </c>
      <c r="O66" s="28" t="s">
        <v>226</v>
      </c>
      <c r="P66" s="36" t="s">
        <v>3075</v>
      </c>
    </row>
    <row r="67" spans="1:16" ht="72" customHeight="1" x14ac:dyDescent="0.3">
      <c r="A67" s="18">
        <v>12</v>
      </c>
      <c r="B67" s="34" t="s">
        <v>495</v>
      </c>
      <c r="C67" s="34" t="s">
        <v>472</v>
      </c>
      <c r="D67" s="10" t="s">
        <v>496</v>
      </c>
      <c r="E67" s="34" t="s">
        <v>21</v>
      </c>
      <c r="F67" s="34" t="s">
        <v>7</v>
      </c>
      <c r="G67" s="35" t="s">
        <v>607</v>
      </c>
      <c r="H67" s="18">
        <v>60</v>
      </c>
      <c r="I67" s="36" t="s">
        <v>212</v>
      </c>
      <c r="J67" s="72">
        <v>0</v>
      </c>
      <c r="K67" s="72">
        <v>15000</v>
      </c>
      <c r="L67" s="72">
        <v>0</v>
      </c>
      <c r="M67" s="73">
        <v>0</v>
      </c>
      <c r="N67" s="36" t="s">
        <v>154</v>
      </c>
      <c r="O67" s="28" t="s">
        <v>223</v>
      </c>
      <c r="P67" s="36" t="s">
        <v>3075</v>
      </c>
    </row>
    <row r="68" spans="1:16" ht="78.75" customHeight="1" x14ac:dyDescent="0.3">
      <c r="A68" s="18">
        <v>13</v>
      </c>
      <c r="B68" s="34" t="s">
        <v>497</v>
      </c>
      <c r="C68" s="34" t="s">
        <v>472</v>
      </c>
      <c r="D68" s="10" t="s">
        <v>498</v>
      </c>
      <c r="E68" s="34" t="s">
        <v>21</v>
      </c>
      <c r="F68" s="34" t="s">
        <v>7</v>
      </c>
      <c r="G68" s="35" t="s">
        <v>607</v>
      </c>
      <c r="H68" s="18">
        <v>3</v>
      </c>
      <c r="I68" s="36" t="s">
        <v>212</v>
      </c>
      <c r="J68" s="72">
        <v>0</v>
      </c>
      <c r="K68" s="72">
        <v>15000</v>
      </c>
      <c r="L68" s="72">
        <v>0</v>
      </c>
      <c r="M68" s="73">
        <v>0</v>
      </c>
      <c r="N68" s="36" t="s">
        <v>154</v>
      </c>
      <c r="O68" s="28" t="s">
        <v>223</v>
      </c>
      <c r="P68" s="36" t="s">
        <v>3075</v>
      </c>
    </row>
    <row r="69" spans="1:16" ht="70.5" customHeight="1" x14ac:dyDescent="0.3">
      <c r="A69" s="18">
        <v>14</v>
      </c>
      <c r="B69" s="34" t="s">
        <v>499</v>
      </c>
      <c r="C69" s="34" t="s">
        <v>472</v>
      </c>
      <c r="D69" s="10" t="s">
        <v>500</v>
      </c>
      <c r="E69" s="34" t="s">
        <v>492</v>
      </c>
      <c r="F69" s="34" t="s">
        <v>5</v>
      </c>
      <c r="G69" s="35" t="s">
        <v>607</v>
      </c>
      <c r="H69" s="18">
        <v>11</v>
      </c>
      <c r="I69" s="36" t="s">
        <v>213</v>
      </c>
      <c r="J69" s="72">
        <v>0</v>
      </c>
      <c r="K69" s="72"/>
      <c r="L69" s="72">
        <v>10000</v>
      </c>
      <c r="M69" s="73">
        <v>0.05</v>
      </c>
      <c r="N69" s="36" t="s">
        <v>154</v>
      </c>
      <c r="O69" s="28" t="s">
        <v>226</v>
      </c>
      <c r="P69" s="36" t="s">
        <v>3075</v>
      </c>
    </row>
    <row r="70" spans="1:16" ht="72" customHeight="1" x14ac:dyDescent="0.3">
      <c r="A70" s="18">
        <v>15</v>
      </c>
      <c r="B70" s="34" t="s">
        <v>501</v>
      </c>
      <c r="C70" s="34" t="s">
        <v>472</v>
      </c>
      <c r="D70" s="10" t="s">
        <v>502</v>
      </c>
      <c r="E70" s="34" t="s">
        <v>436</v>
      </c>
      <c r="F70" s="34" t="s">
        <v>5</v>
      </c>
      <c r="G70" s="35" t="s">
        <v>607</v>
      </c>
      <c r="H70" s="18">
        <v>63</v>
      </c>
      <c r="I70" s="36" t="s">
        <v>212</v>
      </c>
      <c r="J70" s="72">
        <v>0</v>
      </c>
      <c r="K70" s="72">
        <v>15000</v>
      </c>
      <c r="L70" s="72">
        <v>0</v>
      </c>
      <c r="M70" s="73">
        <v>0</v>
      </c>
      <c r="N70" s="36" t="s">
        <v>154</v>
      </c>
      <c r="O70" s="28" t="s">
        <v>224</v>
      </c>
      <c r="P70" s="36" t="s">
        <v>3075</v>
      </c>
    </row>
    <row r="71" spans="1:16" ht="64.5" customHeight="1" x14ac:dyDescent="0.3">
      <c r="A71" s="18">
        <v>16</v>
      </c>
      <c r="B71" s="34" t="s">
        <v>503</v>
      </c>
      <c r="C71" s="34" t="s">
        <v>472</v>
      </c>
      <c r="D71" s="10" t="s">
        <v>504</v>
      </c>
      <c r="E71" s="34" t="s">
        <v>446</v>
      </c>
      <c r="F71" s="34" t="s">
        <v>7</v>
      </c>
      <c r="G71" s="35" t="s">
        <v>607</v>
      </c>
      <c r="H71" s="18">
        <v>86</v>
      </c>
      <c r="I71" s="36" t="s">
        <v>212</v>
      </c>
      <c r="J71" s="72">
        <v>0</v>
      </c>
      <c r="K71" s="72">
        <v>15000</v>
      </c>
      <c r="L71" s="72">
        <v>0</v>
      </c>
      <c r="M71" s="73">
        <v>0</v>
      </c>
      <c r="N71" s="36" t="s">
        <v>154</v>
      </c>
      <c r="O71" s="28" t="s">
        <v>223</v>
      </c>
      <c r="P71" s="36" t="s">
        <v>3075</v>
      </c>
    </row>
    <row r="72" spans="1:16" ht="46.5" customHeight="1" x14ac:dyDescent="0.3">
      <c r="A72" s="18">
        <v>17</v>
      </c>
      <c r="B72" s="34" t="s">
        <v>505</v>
      </c>
      <c r="C72" s="34" t="s">
        <v>506</v>
      </c>
      <c r="D72" s="10" t="s">
        <v>507</v>
      </c>
      <c r="E72" s="34" t="s">
        <v>508</v>
      </c>
      <c r="F72" s="34" t="s">
        <v>7</v>
      </c>
      <c r="G72" s="35" t="s">
        <v>607</v>
      </c>
      <c r="H72" s="18">
        <v>90</v>
      </c>
      <c r="I72" s="36" t="s">
        <v>212</v>
      </c>
      <c r="J72" s="72">
        <v>0</v>
      </c>
      <c r="K72" s="72">
        <v>0</v>
      </c>
      <c r="L72" s="72">
        <v>10000</v>
      </c>
      <c r="M72" s="73">
        <v>0</v>
      </c>
      <c r="N72" s="36" t="s">
        <v>154</v>
      </c>
      <c r="O72" s="28" t="s">
        <v>226</v>
      </c>
      <c r="P72" s="36" t="s">
        <v>3075</v>
      </c>
    </row>
    <row r="73" spans="1:16" ht="60" customHeight="1" x14ac:dyDescent="0.3">
      <c r="A73" s="18">
        <v>18</v>
      </c>
      <c r="B73" s="45" t="s">
        <v>509</v>
      </c>
      <c r="C73" s="45" t="s">
        <v>506</v>
      </c>
      <c r="D73" s="10" t="s">
        <v>510</v>
      </c>
      <c r="E73" s="45"/>
      <c r="F73" s="45" t="s">
        <v>7</v>
      </c>
      <c r="G73" s="35" t="s">
        <v>607</v>
      </c>
      <c r="H73" s="18">
        <v>120</v>
      </c>
      <c r="I73" s="36" t="s">
        <v>212</v>
      </c>
      <c r="J73" s="72">
        <v>0</v>
      </c>
      <c r="K73" s="72">
        <v>15000</v>
      </c>
      <c r="L73" s="72"/>
      <c r="M73" s="73">
        <v>0</v>
      </c>
      <c r="N73" s="36" t="s">
        <v>154</v>
      </c>
      <c r="O73" s="28" t="s">
        <v>224</v>
      </c>
      <c r="P73" s="36" t="s">
        <v>3075</v>
      </c>
    </row>
    <row r="74" spans="1:16" ht="88.5" customHeight="1" x14ac:dyDescent="0.3">
      <c r="A74" s="18">
        <v>19</v>
      </c>
      <c r="B74" s="34" t="s">
        <v>511</v>
      </c>
      <c r="C74" s="34" t="s">
        <v>506</v>
      </c>
      <c r="D74" s="10" t="s">
        <v>512</v>
      </c>
      <c r="E74" s="34" t="s">
        <v>470</v>
      </c>
      <c r="F74" s="34" t="s">
        <v>7</v>
      </c>
      <c r="G74" s="35" t="s">
        <v>607</v>
      </c>
      <c r="H74" s="18">
        <v>58</v>
      </c>
      <c r="I74" s="36" t="s">
        <v>212</v>
      </c>
      <c r="J74" s="72">
        <v>0</v>
      </c>
      <c r="K74" s="72">
        <v>0</v>
      </c>
      <c r="L74" s="72">
        <v>10000</v>
      </c>
      <c r="M74" s="73">
        <v>0</v>
      </c>
      <c r="N74" s="36" t="s">
        <v>380</v>
      </c>
      <c r="O74" s="28" t="s">
        <v>226</v>
      </c>
      <c r="P74" s="36" t="s">
        <v>3075</v>
      </c>
    </row>
    <row r="75" spans="1:16" ht="24" customHeight="1" x14ac:dyDescent="0.3">
      <c r="A75" s="18"/>
      <c r="B75" s="303" t="s">
        <v>513</v>
      </c>
      <c r="C75" s="303"/>
      <c r="D75" s="303"/>
      <c r="E75" s="303"/>
      <c r="F75" s="303"/>
      <c r="G75" s="303"/>
      <c r="H75" s="303"/>
      <c r="I75" s="46"/>
      <c r="J75" s="47">
        <f>SUM(J76+J89+J95+J100+J106)</f>
        <v>2000</v>
      </c>
      <c r="K75" s="47">
        <f t="shared" ref="K75:L75" si="7">SUM(K76+K89+K95+K100+K106)</f>
        <v>150000</v>
      </c>
      <c r="L75" s="47">
        <f t="shared" si="7"/>
        <v>170000</v>
      </c>
      <c r="M75" s="46"/>
      <c r="N75" s="48"/>
      <c r="O75" s="46"/>
      <c r="P75" s="46"/>
    </row>
    <row r="76" spans="1:16" s="4" customFormat="1" ht="16.5" customHeight="1" x14ac:dyDescent="0.25">
      <c r="A76" s="16"/>
      <c r="B76" s="304" t="s">
        <v>357</v>
      </c>
      <c r="C76" s="304"/>
      <c r="D76" s="304"/>
      <c r="E76" s="304"/>
      <c r="F76" s="304"/>
      <c r="G76" s="304"/>
      <c r="H76" s="304"/>
      <c r="I76" s="23"/>
      <c r="J76" s="33">
        <f>SUM(J77:J88)</f>
        <v>1000</v>
      </c>
      <c r="K76" s="33">
        <f t="shared" ref="K76:L76" si="8">SUM(K77:K88)</f>
        <v>105000</v>
      </c>
      <c r="L76" s="33">
        <f t="shared" si="8"/>
        <v>40000</v>
      </c>
      <c r="M76" s="23"/>
      <c r="N76" s="49"/>
      <c r="O76" s="23"/>
      <c r="P76" s="23"/>
    </row>
    <row r="77" spans="1:16" ht="89.25" customHeight="1" x14ac:dyDescent="0.3">
      <c r="A77" s="18">
        <v>1</v>
      </c>
      <c r="B77" s="18" t="s">
        <v>514</v>
      </c>
      <c r="C77" s="18" t="s">
        <v>6</v>
      </c>
      <c r="D77" s="10" t="s">
        <v>515</v>
      </c>
      <c r="E77" s="18" t="s">
        <v>516</v>
      </c>
      <c r="F77" s="268" t="s">
        <v>517</v>
      </c>
      <c r="G77" s="25" t="s">
        <v>607</v>
      </c>
      <c r="H77" s="18">
        <v>40</v>
      </c>
      <c r="I77" s="36" t="s">
        <v>212</v>
      </c>
      <c r="J77" s="72">
        <v>1000</v>
      </c>
      <c r="K77" s="72">
        <v>0</v>
      </c>
      <c r="L77" s="72">
        <v>0</v>
      </c>
      <c r="M77" s="73">
        <v>0</v>
      </c>
      <c r="N77" s="36" t="s">
        <v>154</v>
      </c>
      <c r="O77" s="28" t="s">
        <v>224</v>
      </c>
      <c r="P77" s="36" t="s">
        <v>3075</v>
      </c>
    </row>
    <row r="78" spans="1:16" ht="77.25" customHeight="1" x14ac:dyDescent="0.3">
      <c r="A78" s="18">
        <v>2</v>
      </c>
      <c r="B78" s="18" t="s">
        <v>518</v>
      </c>
      <c r="C78" s="18" t="s">
        <v>6</v>
      </c>
      <c r="D78" s="10" t="s">
        <v>519</v>
      </c>
      <c r="E78" s="18" t="s">
        <v>8</v>
      </c>
      <c r="F78" s="18" t="s">
        <v>5</v>
      </c>
      <c r="G78" s="25" t="s">
        <v>607</v>
      </c>
      <c r="H78" s="18">
        <v>150</v>
      </c>
      <c r="I78" s="36" t="s">
        <v>212</v>
      </c>
      <c r="J78" s="72">
        <v>0</v>
      </c>
      <c r="K78" s="72">
        <v>15000</v>
      </c>
      <c r="L78" s="72">
        <v>0</v>
      </c>
      <c r="M78" s="73">
        <v>0</v>
      </c>
      <c r="N78" s="36" t="s">
        <v>154</v>
      </c>
      <c r="O78" s="28" t="s">
        <v>223</v>
      </c>
      <c r="P78" s="36" t="s">
        <v>3075</v>
      </c>
    </row>
    <row r="79" spans="1:16" s="54" customFormat="1" ht="49.5" customHeight="1" x14ac:dyDescent="0.3">
      <c r="A79" s="50">
        <v>3</v>
      </c>
      <c r="B79" s="50" t="s">
        <v>520</v>
      </c>
      <c r="C79" s="50" t="s">
        <v>6</v>
      </c>
      <c r="D79" s="10" t="s">
        <v>521</v>
      </c>
      <c r="E79" s="50" t="s">
        <v>387</v>
      </c>
      <c r="F79" s="50" t="s">
        <v>5</v>
      </c>
      <c r="G79" s="51" t="s">
        <v>607</v>
      </c>
      <c r="H79" s="50">
        <v>25</v>
      </c>
      <c r="I79" s="52" t="s">
        <v>213</v>
      </c>
      <c r="J79" s="70">
        <v>0</v>
      </c>
      <c r="K79" s="70">
        <v>15000</v>
      </c>
      <c r="L79" s="70">
        <v>0</v>
      </c>
      <c r="M79" s="71" t="s">
        <v>365</v>
      </c>
      <c r="N79" s="52" t="s">
        <v>154</v>
      </c>
      <c r="O79" s="53" t="s">
        <v>224</v>
      </c>
      <c r="P79" s="36" t="s">
        <v>3075</v>
      </c>
    </row>
    <row r="80" spans="1:16" ht="86.25" customHeight="1" x14ac:dyDescent="0.3">
      <c r="A80" s="18">
        <v>4</v>
      </c>
      <c r="B80" s="18" t="s">
        <v>522</v>
      </c>
      <c r="C80" s="18" t="s">
        <v>6</v>
      </c>
      <c r="D80" s="10" t="s">
        <v>523</v>
      </c>
      <c r="E80" s="18" t="s">
        <v>524</v>
      </c>
      <c r="F80" s="18" t="s">
        <v>7</v>
      </c>
      <c r="G80" s="25" t="s">
        <v>607</v>
      </c>
      <c r="H80" s="18">
        <v>60</v>
      </c>
      <c r="I80" s="36" t="s">
        <v>212</v>
      </c>
      <c r="J80" s="72">
        <v>0</v>
      </c>
      <c r="K80" s="72">
        <v>0</v>
      </c>
      <c r="L80" s="72">
        <v>10000</v>
      </c>
      <c r="M80" s="73">
        <v>0</v>
      </c>
      <c r="N80" s="36" t="s">
        <v>154</v>
      </c>
      <c r="O80" s="28" t="s">
        <v>226</v>
      </c>
      <c r="P80" s="36" t="s">
        <v>3075</v>
      </c>
    </row>
    <row r="81" spans="1:16" ht="69" customHeight="1" x14ac:dyDescent="0.3">
      <c r="A81" s="18">
        <v>5</v>
      </c>
      <c r="B81" s="18" t="s">
        <v>525</v>
      </c>
      <c r="C81" s="18" t="s">
        <v>6</v>
      </c>
      <c r="D81" s="10" t="s">
        <v>526</v>
      </c>
      <c r="E81" s="18" t="s">
        <v>516</v>
      </c>
      <c r="F81" s="18" t="s">
        <v>5</v>
      </c>
      <c r="G81" s="25" t="s">
        <v>607</v>
      </c>
      <c r="H81" s="18">
        <v>50</v>
      </c>
      <c r="I81" s="36" t="s">
        <v>212</v>
      </c>
      <c r="J81" s="72">
        <v>0</v>
      </c>
      <c r="K81" s="72">
        <v>15000</v>
      </c>
      <c r="L81" s="72">
        <v>0</v>
      </c>
      <c r="M81" s="73">
        <v>0</v>
      </c>
      <c r="N81" s="36" t="s">
        <v>154</v>
      </c>
      <c r="O81" s="28" t="s">
        <v>223</v>
      </c>
      <c r="P81" s="36" t="s">
        <v>3075</v>
      </c>
    </row>
    <row r="82" spans="1:16" ht="73.5" customHeight="1" x14ac:dyDescent="0.3">
      <c r="A82" s="18">
        <v>6</v>
      </c>
      <c r="B82" s="18" t="s">
        <v>527</v>
      </c>
      <c r="C82" s="18" t="s">
        <v>6</v>
      </c>
      <c r="D82" s="10" t="s">
        <v>528</v>
      </c>
      <c r="E82" s="18" t="s">
        <v>529</v>
      </c>
      <c r="F82" s="18" t="s">
        <v>7</v>
      </c>
      <c r="G82" s="25" t="s">
        <v>607</v>
      </c>
      <c r="H82" s="18">
        <v>130</v>
      </c>
      <c r="I82" s="36" t="s">
        <v>213</v>
      </c>
      <c r="J82" s="72">
        <v>0</v>
      </c>
      <c r="K82" s="72">
        <v>15000</v>
      </c>
      <c r="L82" s="72">
        <v>0</v>
      </c>
      <c r="M82" s="73" t="s">
        <v>365</v>
      </c>
      <c r="N82" s="36" t="s">
        <v>154</v>
      </c>
      <c r="O82" s="28" t="s">
        <v>223</v>
      </c>
      <c r="P82" s="36" t="s">
        <v>3075</v>
      </c>
    </row>
    <row r="83" spans="1:16" ht="86.25" customHeight="1" x14ac:dyDescent="0.3">
      <c r="A83" s="18">
        <v>7</v>
      </c>
      <c r="B83" s="18" t="s">
        <v>530</v>
      </c>
      <c r="C83" s="18" t="s">
        <v>6</v>
      </c>
      <c r="D83" s="10" t="s">
        <v>531</v>
      </c>
      <c r="E83" s="18" t="s">
        <v>532</v>
      </c>
      <c r="F83" s="16" t="s">
        <v>5</v>
      </c>
      <c r="G83" s="25" t="s">
        <v>607</v>
      </c>
      <c r="H83" s="18">
        <v>15</v>
      </c>
      <c r="I83" s="36" t="s">
        <v>212</v>
      </c>
      <c r="J83" s="72">
        <v>0</v>
      </c>
      <c r="K83" s="72">
        <v>15000</v>
      </c>
      <c r="L83" s="72">
        <v>0</v>
      </c>
      <c r="M83" s="73">
        <v>0.05</v>
      </c>
      <c r="N83" s="36" t="s">
        <v>533</v>
      </c>
      <c r="O83" s="28" t="s">
        <v>223</v>
      </c>
      <c r="P83" s="36" t="s">
        <v>3075</v>
      </c>
    </row>
    <row r="84" spans="1:16" ht="68.25" customHeight="1" x14ac:dyDescent="0.3">
      <c r="A84" s="18">
        <v>8</v>
      </c>
      <c r="B84" s="18" t="s">
        <v>534</v>
      </c>
      <c r="C84" s="18" t="s">
        <v>6</v>
      </c>
      <c r="D84" s="10" t="s">
        <v>535</v>
      </c>
      <c r="E84" s="18" t="s">
        <v>372</v>
      </c>
      <c r="F84" s="18" t="s">
        <v>5</v>
      </c>
      <c r="G84" s="25" t="s">
        <v>607</v>
      </c>
      <c r="H84" s="55">
        <v>22</v>
      </c>
      <c r="I84" s="36" t="s">
        <v>212</v>
      </c>
      <c r="J84" s="72">
        <v>0</v>
      </c>
      <c r="K84" s="72">
        <v>15000</v>
      </c>
      <c r="L84" s="72">
        <v>0</v>
      </c>
      <c r="M84" s="73">
        <v>0</v>
      </c>
      <c r="N84" s="36" t="s">
        <v>154</v>
      </c>
      <c r="O84" s="28" t="s">
        <v>223</v>
      </c>
      <c r="P84" s="36" t="s">
        <v>3075</v>
      </c>
    </row>
    <row r="85" spans="1:16" ht="70.5" customHeight="1" x14ac:dyDescent="0.3">
      <c r="A85" s="18">
        <v>9</v>
      </c>
      <c r="B85" s="16" t="s">
        <v>536</v>
      </c>
      <c r="C85" s="16" t="s">
        <v>6</v>
      </c>
      <c r="D85" s="10" t="s">
        <v>537</v>
      </c>
      <c r="E85" s="18" t="s">
        <v>446</v>
      </c>
      <c r="F85" s="16" t="s">
        <v>5</v>
      </c>
      <c r="G85" s="25" t="s">
        <v>607</v>
      </c>
      <c r="H85" s="18">
        <v>18</v>
      </c>
      <c r="I85" s="36" t="s">
        <v>212</v>
      </c>
      <c r="J85" s="72">
        <v>0</v>
      </c>
      <c r="K85" s="72">
        <v>0</v>
      </c>
      <c r="L85" s="72">
        <v>10000</v>
      </c>
      <c r="M85" s="73">
        <v>0</v>
      </c>
      <c r="N85" s="36" t="s">
        <v>538</v>
      </c>
      <c r="O85" s="28" t="s">
        <v>226</v>
      </c>
      <c r="P85" s="36" t="s">
        <v>3075</v>
      </c>
    </row>
    <row r="86" spans="1:16" ht="77.25" customHeight="1" x14ac:dyDescent="0.3">
      <c r="A86" s="18">
        <v>10</v>
      </c>
      <c r="B86" s="18" t="s">
        <v>539</v>
      </c>
      <c r="C86" s="18" t="s">
        <v>6</v>
      </c>
      <c r="D86" s="10" t="s">
        <v>540</v>
      </c>
      <c r="E86" s="18" t="s">
        <v>362</v>
      </c>
      <c r="F86" s="18" t="s">
        <v>5</v>
      </c>
      <c r="G86" s="25" t="s">
        <v>607</v>
      </c>
      <c r="H86" s="18">
        <v>20</v>
      </c>
      <c r="I86" s="36" t="s">
        <v>212</v>
      </c>
      <c r="J86" s="72">
        <v>0</v>
      </c>
      <c r="K86" s="72">
        <v>15000</v>
      </c>
      <c r="L86" s="72"/>
      <c r="M86" s="73">
        <v>0</v>
      </c>
      <c r="N86" s="36" t="s">
        <v>154</v>
      </c>
      <c r="O86" s="28" t="s">
        <v>223</v>
      </c>
      <c r="P86" s="36" t="s">
        <v>3075</v>
      </c>
    </row>
    <row r="87" spans="1:16" ht="67.5" customHeight="1" x14ac:dyDescent="0.3">
      <c r="A87" s="18">
        <v>11</v>
      </c>
      <c r="B87" s="18" t="s">
        <v>541</v>
      </c>
      <c r="C87" s="18" t="s">
        <v>6</v>
      </c>
      <c r="D87" s="10" t="s">
        <v>531</v>
      </c>
      <c r="E87" s="18" t="s">
        <v>532</v>
      </c>
      <c r="F87" s="16" t="s">
        <v>5</v>
      </c>
      <c r="G87" s="18" t="s">
        <v>607</v>
      </c>
      <c r="H87" s="18">
        <v>15</v>
      </c>
      <c r="I87" s="36" t="s">
        <v>212</v>
      </c>
      <c r="J87" s="72">
        <v>0</v>
      </c>
      <c r="K87" s="72">
        <v>0</v>
      </c>
      <c r="L87" s="72">
        <v>10000</v>
      </c>
      <c r="M87" s="73">
        <v>0.05</v>
      </c>
      <c r="N87" s="36" t="s">
        <v>538</v>
      </c>
      <c r="O87" s="28" t="s">
        <v>226</v>
      </c>
      <c r="P87" s="36" t="s">
        <v>3075</v>
      </c>
    </row>
    <row r="88" spans="1:16" ht="75.75" customHeight="1" x14ac:dyDescent="0.3">
      <c r="A88" s="18">
        <v>12</v>
      </c>
      <c r="B88" s="18" t="s">
        <v>542</v>
      </c>
      <c r="C88" s="18" t="s">
        <v>6</v>
      </c>
      <c r="D88" s="10" t="s">
        <v>543</v>
      </c>
      <c r="E88" s="18" t="s">
        <v>387</v>
      </c>
      <c r="F88" s="18" t="s">
        <v>5</v>
      </c>
      <c r="G88" s="18" t="s">
        <v>607</v>
      </c>
      <c r="H88" s="18">
        <v>30</v>
      </c>
      <c r="I88" s="36" t="s">
        <v>212</v>
      </c>
      <c r="J88" s="72">
        <v>0</v>
      </c>
      <c r="K88" s="72">
        <v>0</v>
      </c>
      <c r="L88" s="72">
        <v>10000</v>
      </c>
      <c r="M88" s="73">
        <v>0</v>
      </c>
      <c r="N88" s="36" t="s">
        <v>154</v>
      </c>
      <c r="O88" s="28" t="s">
        <v>223</v>
      </c>
      <c r="P88" s="36" t="s">
        <v>3075</v>
      </c>
    </row>
    <row r="89" spans="1:16" ht="21.75" customHeight="1" x14ac:dyDescent="0.3">
      <c r="A89" s="16"/>
      <c r="B89" s="304" t="s">
        <v>395</v>
      </c>
      <c r="C89" s="304"/>
      <c r="D89" s="304"/>
      <c r="E89" s="304"/>
      <c r="F89" s="304"/>
      <c r="G89" s="304"/>
      <c r="H89" s="304"/>
      <c r="I89" s="39"/>
      <c r="J89" s="56">
        <f>SUM(J90:J94)</f>
        <v>0</v>
      </c>
      <c r="K89" s="56">
        <f t="shared" ref="K89:L89" si="9">SUM(K90:K94)</f>
        <v>0</v>
      </c>
      <c r="L89" s="56">
        <f t="shared" si="9"/>
        <v>50000</v>
      </c>
      <c r="M89" s="39"/>
      <c r="N89" s="41"/>
      <c r="O89" s="42"/>
      <c r="P89" s="42"/>
    </row>
    <row r="90" spans="1:16" ht="63" customHeight="1" x14ac:dyDescent="0.3">
      <c r="A90" s="18">
        <v>1</v>
      </c>
      <c r="B90" s="57" t="s">
        <v>544</v>
      </c>
      <c r="C90" s="58" t="s">
        <v>6</v>
      </c>
      <c r="D90" s="9" t="s">
        <v>545</v>
      </c>
      <c r="E90" s="18" t="s">
        <v>546</v>
      </c>
      <c r="F90" s="58" t="s">
        <v>7</v>
      </c>
      <c r="G90" s="18" t="s">
        <v>607</v>
      </c>
      <c r="H90" s="18">
        <v>18</v>
      </c>
      <c r="I90" s="36" t="s">
        <v>212</v>
      </c>
      <c r="J90" s="72">
        <v>0</v>
      </c>
      <c r="K90" s="72">
        <v>0</v>
      </c>
      <c r="L90" s="72">
        <v>10000</v>
      </c>
      <c r="M90" s="73">
        <v>0</v>
      </c>
      <c r="N90" s="36" t="s">
        <v>154</v>
      </c>
      <c r="O90" s="28" t="s">
        <v>226</v>
      </c>
      <c r="P90" s="36" t="s">
        <v>3075</v>
      </c>
    </row>
    <row r="91" spans="1:16" ht="60.75" customHeight="1" x14ac:dyDescent="0.3">
      <c r="A91" s="18">
        <v>2</v>
      </c>
      <c r="B91" s="57" t="s">
        <v>547</v>
      </c>
      <c r="C91" s="58" t="s">
        <v>6</v>
      </c>
      <c r="D91" s="9" t="s">
        <v>548</v>
      </c>
      <c r="E91" s="18" t="s">
        <v>549</v>
      </c>
      <c r="F91" s="58" t="s">
        <v>7</v>
      </c>
      <c r="G91" s="18" t="s">
        <v>607</v>
      </c>
      <c r="H91" s="18">
        <v>24</v>
      </c>
      <c r="I91" s="36" t="s">
        <v>213</v>
      </c>
      <c r="J91" s="72">
        <v>0</v>
      </c>
      <c r="K91" s="72">
        <v>0</v>
      </c>
      <c r="L91" s="72">
        <v>10000</v>
      </c>
      <c r="M91" s="73">
        <v>0</v>
      </c>
      <c r="N91" s="36" t="s">
        <v>550</v>
      </c>
      <c r="O91" s="28" t="s">
        <v>226</v>
      </c>
      <c r="P91" s="36" t="s">
        <v>3075</v>
      </c>
    </row>
    <row r="92" spans="1:16" ht="61.5" customHeight="1" x14ac:dyDescent="0.3">
      <c r="A92" s="18">
        <v>3</v>
      </c>
      <c r="B92" s="57" t="s">
        <v>551</v>
      </c>
      <c r="C92" s="58" t="s">
        <v>6</v>
      </c>
      <c r="D92" s="9" t="s">
        <v>552</v>
      </c>
      <c r="E92" s="18" t="s">
        <v>430</v>
      </c>
      <c r="F92" s="58" t="s">
        <v>7</v>
      </c>
      <c r="G92" s="18" t="s">
        <v>607</v>
      </c>
      <c r="H92" s="18">
        <v>30</v>
      </c>
      <c r="I92" s="36" t="s">
        <v>213</v>
      </c>
      <c r="J92" s="72">
        <v>0</v>
      </c>
      <c r="K92" s="72">
        <v>0</v>
      </c>
      <c r="L92" s="72">
        <v>10000</v>
      </c>
      <c r="M92" s="73">
        <v>0</v>
      </c>
      <c r="N92" s="36" t="s">
        <v>154</v>
      </c>
      <c r="O92" s="28" t="s">
        <v>226</v>
      </c>
      <c r="P92" s="36" t="s">
        <v>3075</v>
      </c>
    </row>
    <row r="93" spans="1:16" ht="69" customHeight="1" x14ac:dyDescent="0.3">
      <c r="A93" s="18">
        <v>4</v>
      </c>
      <c r="B93" s="57" t="s">
        <v>553</v>
      </c>
      <c r="C93" s="58" t="s">
        <v>6</v>
      </c>
      <c r="D93" s="9" t="s">
        <v>554</v>
      </c>
      <c r="E93" s="18" t="s">
        <v>430</v>
      </c>
      <c r="F93" s="58" t="s">
        <v>7</v>
      </c>
      <c r="G93" s="18" t="s">
        <v>607</v>
      </c>
      <c r="H93" s="18">
        <v>10</v>
      </c>
      <c r="I93" s="36" t="s">
        <v>213</v>
      </c>
      <c r="J93" s="72">
        <v>0</v>
      </c>
      <c r="K93" s="72">
        <v>0</v>
      </c>
      <c r="L93" s="72">
        <v>10000</v>
      </c>
      <c r="M93" s="73">
        <v>0</v>
      </c>
      <c r="N93" s="36" t="s">
        <v>154</v>
      </c>
      <c r="O93" s="28" t="s">
        <v>226</v>
      </c>
      <c r="P93" s="36" t="s">
        <v>3075</v>
      </c>
    </row>
    <row r="94" spans="1:16" ht="54" x14ac:dyDescent="0.3">
      <c r="A94" s="18">
        <v>5</v>
      </c>
      <c r="B94" s="57" t="s">
        <v>555</v>
      </c>
      <c r="C94" s="58" t="s">
        <v>6</v>
      </c>
      <c r="D94" s="9" t="s">
        <v>556</v>
      </c>
      <c r="E94" s="18" t="s">
        <v>387</v>
      </c>
      <c r="F94" s="58" t="s">
        <v>7</v>
      </c>
      <c r="G94" s="18" t="s">
        <v>607</v>
      </c>
      <c r="H94" s="18">
        <v>15</v>
      </c>
      <c r="I94" s="36" t="s">
        <v>213</v>
      </c>
      <c r="J94" s="72">
        <v>0</v>
      </c>
      <c r="K94" s="72">
        <v>0</v>
      </c>
      <c r="L94" s="72">
        <v>10000</v>
      </c>
      <c r="M94" s="73">
        <v>0</v>
      </c>
      <c r="N94" s="36" t="s">
        <v>154</v>
      </c>
      <c r="O94" s="28" t="s">
        <v>226</v>
      </c>
      <c r="P94" s="36" t="s">
        <v>3075</v>
      </c>
    </row>
    <row r="95" spans="1:16" ht="24.75" customHeight="1" x14ac:dyDescent="0.3">
      <c r="A95" s="16"/>
      <c r="B95" s="304" t="s">
        <v>423</v>
      </c>
      <c r="C95" s="304"/>
      <c r="D95" s="304"/>
      <c r="E95" s="304"/>
      <c r="F95" s="304"/>
      <c r="G95" s="304"/>
      <c r="H95" s="304"/>
      <c r="I95" s="39"/>
      <c r="J95" s="56">
        <f>SUM(J96:J99)</f>
        <v>0</v>
      </c>
      <c r="K95" s="56">
        <f t="shared" ref="K95:L95" si="10">SUM(K96:K99)</f>
        <v>30000</v>
      </c>
      <c r="L95" s="56">
        <f t="shared" si="10"/>
        <v>20000</v>
      </c>
      <c r="M95" s="39"/>
      <c r="N95" s="41"/>
      <c r="O95" s="42"/>
      <c r="P95" s="42"/>
    </row>
    <row r="96" spans="1:16" ht="51" customHeight="1" x14ac:dyDescent="0.3">
      <c r="A96" s="18">
        <v>1</v>
      </c>
      <c r="B96" s="18" t="s">
        <v>557</v>
      </c>
      <c r="C96" s="58" t="s">
        <v>4</v>
      </c>
      <c r="D96" s="10" t="s">
        <v>558</v>
      </c>
      <c r="E96" s="18" t="s">
        <v>430</v>
      </c>
      <c r="F96" s="18" t="s">
        <v>7</v>
      </c>
      <c r="G96" s="18" t="s">
        <v>607</v>
      </c>
      <c r="H96" s="18">
        <v>70</v>
      </c>
      <c r="I96" s="36" t="s">
        <v>214</v>
      </c>
      <c r="J96" s="72">
        <v>0</v>
      </c>
      <c r="K96" s="72">
        <v>15000</v>
      </c>
      <c r="L96" s="72">
        <v>0</v>
      </c>
      <c r="M96" s="73">
        <v>0</v>
      </c>
      <c r="N96" s="36" t="s">
        <v>154</v>
      </c>
      <c r="O96" s="28" t="s">
        <v>224</v>
      </c>
      <c r="P96" s="36" t="s">
        <v>3075</v>
      </c>
    </row>
    <row r="97" spans="1:16" ht="76.5" customHeight="1" x14ac:dyDescent="0.3">
      <c r="A97" s="18">
        <v>2</v>
      </c>
      <c r="B97" s="18" t="s">
        <v>559</v>
      </c>
      <c r="C97" s="58" t="s">
        <v>6</v>
      </c>
      <c r="D97" s="10" t="s">
        <v>560</v>
      </c>
      <c r="E97" s="18" t="s">
        <v>561</v>
      </c>
      <c r="F97" s="18" t="s">
        <v>7</v>
      </c>
      <c r="G97" s="18" t="s">
        <v>607</v>
      </c>
      <c r="H97" s="18">
        <v>52</v>
      </c>
      <c r="I97" s="36" t="s">
        <v>212</v>
      </c>
      <c r="J97" s="72">
        <v>0</v>
      </c>
      <c r="K97" s="72">
        <v>0</v>
      </c>
      <c r="L97" s="72">
        <v>10000</v>
      </c>
      <c r="M97" s="73">
        <v>0</v>
      </c>
      <c r="N97" s="36" t="s">
        <v>154</v>
      </c>
      <c r="O97" s="28" t="s">
        <v>226</v>
      </c>
      <c r="P97" s="36" t="s">
        <v>3075</v>
      </c>
    </row>
    <row r="98" spans="1:16" ht="83.25" customHeight="1" x14ac:dyDescent="0.3">
      <c r="A98" s="18">
        <v>3</v>
      </c>
      <c r="B98" s="18" t="s">
        <v>562</v>
      </c>
      <c r="C98" s="58" t="s">
        <v>6</v>
      </c>
      <c r="D98" s="10" t="s">
        <v>563</v>
      </c>
      <c r="E98" s="18" t="s">
        <v>430</v>
      </c>
      <c r="F98" s="18" t="s">
        <v>7</v>
      </c>
      <c r="G98" s="18" t="s">
        <v>607</v>
      </c>
      <c r="H98" s="18">
        <v>24</v>
      </c>
      <c r="I98" s="36" t="s">
        <v>191</v>
      </c>
      <c r="J98" s="72">
        <v>0</v>
      </c>
      <c r="K98" s="72">
        <v>0</v>
      </c>
      <c r="L98" s="72">
        <v>10000</v>
      </c>
      <c r="M98" s="73">
        <v>0</v>
      </c>
      <c r="N98" s="36" t="s">
        <v>154</v>
      </c>
      <c r="O98" s="28" t="s">
        <v>226</v>
      </c>
      <c r="P98" s="36" t="s">
        <v>3075</v>
      </c>
    </row>
    <row r="99" spans="1:16" ht="74.25" customHeight="1" x14ac:dyDescent="0.3">
      <c r="A99" s="18">
        <v>4</v>
      </c>
      <c r="B99" s="18" t="s">
        <v>564</v>
      </c>
      <c r="C99" s="58" t="s">
        <v>6</v>
      </c>
      <c r="D99" s="10" t="s">
        <v>565</v>
      </c>
      <c r="E99" s="18" t="s">
        <v>430</v>
      </c>
      <c r="F99" s="18" t="s">
        <v>5</v>
      </c>
      <c r="G99" s="18" t="s">
        <v>607</v>
      </c>
      <c r="H99" s="18">
        <v>50</v>
      </c>
      <c r="I99" s="36" t="s">
        <v>191</v>
      </c>
      <c r="J99" s="72">
        <v>0</v>
      </c>
      <c r="K99" s="72">
        <v>15000</v>
      </c>
      <c r="L99" s="72">
        <v>0</v>
      </c>
      <c r="M99" s="73">
        <v>0</v>
      </c>
      <c r="N99" s="36" t="s">
        <v>154</v>
      </c>
      <c r="O99" s="28" t="s">
        <v>223</v>
      </c>
      <c r="P99" s="36" t="s">
        <v>3075</v>
      </c>
    </row>
    <row r="100" spans="1:16" ht="21.75" customHeight="1" x14ac:dyDescent="0.3">
      <c r="A100" s="16"/>
      <c r="B100" s="304" t="s">
        <v>443</v>
      </c>
      <c r="C100" s="304"/>
      <c r="D100" s="304"/>
      <c r="E100" s="304"/>
      <c r="F100" s="304"/>
      <c r="G100" s="304"/>
      <c r="H100" s="304"/>
      <c r="I100" s="39"/>
      <c r="J100" s="56">
        <f>SUM(J101:J105)</f>
        <v>1000</v>
      </c>
      <c r="K100" s="56">
        <f t="shared" ref="K100:L100" si="11">SUM(K101:K105)</f>
        <v>15000</v>
      </c>
      <c r="L100" s="56">
        <f t="shared" si="11"/>
        <v>30000</v>
      </c>
      <c r="M100" s="39"/>
      <c r="N100" s="41"/>
      <c r="O100" s="42"/>
      <c r="P100" s="42"/>
    </row>
    <row r="101" spans="1:16" ht="71.25" customHeight="1" x14ac:dyDescent="0.3">
      <c r="A101" s="18">
        <v>1</v>
      </c>
      <c r="B101" s="18" t="s">
        <v>566</v>
      </c>
      <c r="C101" s="18" t="s">
        <v>6</v>
      </c>
      <c r="D101" s="10" t="s">
        <v>567</v>
      </c>
      <c r="E101" s="18" t="s">
        <v>568</v>
      </c>
      <c r="F101" s="268" t="s">
        <v>9</v>
      </c>
      <c r="G101" s="18" t="s">
        <v>607</v>
      </c>
      <c r="H101" s="18">
        <v>40</v>
      </c>
      <c r="I101" s="36" t="s">
        <v>212</v>
      </c>
      <c r="J101" s="72">
        <v>1000</v>
      </c>
      <c r="K101" s="72">
        <v>0</v>
      </c>
      <c r="L101" s="72">
        <v>0</v>
      </c>
      <c r="M101" s="73">
        <v>0</v>
      </c>
      <c r="N101" s="36" t="s">
        <v>154</v>
      </c>
      <c r="O101" s="28" t="s">
        <v>224</v>
      </c>
      <c r="P101" s="36" t="s">
        <v>3075</v>
      </c>
    </row>
    <row r="102" spans="1:16" ht="84.75" customHeight="1" x14ac:dyDescent="0.3">
      <c r="A102" s="18">
        <v>2</v>
      </c>
      <c r="B102" s="18" t="s">
        <v>569</v>
      </c>
      <c r="C102" s="18" t="s">
        <v>6</v>
      </c>
      <c r="D102" s="10" t="s">
        <v>570</v>
      </c>
      <c r="E102" s="18" t="s">
        <v>571</v>
      </c>
      <c r="F102" s="18" t="s">
        <v>7</v>
      </c>
      <c r="G102" s="18" t="s">
        <v>607</v>
      </c>
      <c r="H102" s="18">
        <v>10</v>
      </c>
      <c r="I102" s="36" t="s">
        <v>212</v>
      </c>
      <c r="J102" s="72">
        <v>0</v>
      </c>
      <c r="K102" s="72">
        <v>0</v>
      </c>
      <c r="L102" s="72">
        <v>10000</v>
      </c>
      <c r="M102" s="73">
        <v>0</v>
      </c>
      <c r="N102" s="36" t="s">
        <v>154</v>
      </c>
      <c r="O102" s="28" t="s">
        <v>226</v>
      </c>
      <c r="P102" s="36" t="s">
        <v>3075</v>
      </c>
    </row>
    <row r="103" spans="1:16" ht="95.25" customHeight="1" x14ac:dyDescent="0.3">
      <c r="A103" s="18">
        <v>3</v>
      </c>
      <c r="B103" s="18" t="s">
        <v>572</v>
      </c>
      <c r="C103" s="18" t="s">
        <v>6</v>
      </c>
      <c r="D103" s="10" t="s">
        <v>573</v>
      </c>
      <c r="E103" s="18" t="s">
        <v>372</v>
      </c>
      <c r="F103" s="18" t="s">
        <v>7</v>
      </c>
      <c r="G103" s="18" t="s">
        <v>607</v>
      </c>
      <c r="H103" s="18">
        <v>40</v>
      </c>
      <c r="I103" s="36" t="s">
        <v>215</v>
      </c>
      <c r="J103" s="72">
        <v>0</v>
      </c>
      <c r="K103" s="72">
        <v>0</v>
      </c>
      <c r="L103" s="72">
        <v>10000</v>
      </c>
      <c r="M103" s="73">
        <v>0</v>
      </c>
      <c r="N103" s="36" t="s">
        <v>154</v>
      </c>
      <c r="O103" s="28" t="s">
        <v>226</v>
      </c>
      <c r="P103" s="36" t="s">
        <v>3075</v>
      </c>
    </row>
    <row r="104" spans="1:16" ht="72.75" customHeight="1" x14ac:dyDescent="0.3">
      <c r="A104" s="18">
        <v>4</v>
      </c>
      <c r="B104" s="18" t="s">
        <v>574</v>
      </c>
      <c r="C104" s="18" t="s">
        <v>6</v>
      </c>
      <c r="D104" s="10" t="s">
        <v>575</v>
      </c>
      <c r="E104" s="18" t="s">
        <v>8</v>
      </c>
      <c r="F104" s="18" t="s">
        <v>7</v>
      </c>
      <c r="G104" s="18" t="s">
        <v>607</v>
      </c>
      <c r="H104" s="18">
        <v>50</v>
      </c>
      <c r="I104" s="36" t="s">
        <v>212</v>
      </c>
      <c r="J104" s="72">
        <v>0</v>
      </c>
      <c r="K104" s="72">
        <v>0</v>
      </c>
      <c r="L104" s="72">
        <v>10000</v>
      </c>
      <c r="M104" s="73">
        <v>0</v>
      </c>
      <c r="N104" s="36" t="s">
        <v>154</v>
      </c>
      <c r="O104" s="28" t="s">
        <v>226</v>
      </c>
      <c r="P104" s="36" t="s">
        <v>3075</v>
      </c>
    </row>
    <row r="105" spans="1:16" ht="60" customHeight="1" x14ac:dyDescent="0.3">
      <c r="A105" s="18">
        <v>5</v>
      </c>
      <c r="B105" s="18" t="s">
        <v>576</v>
      </c>
      <c r="C105" s="18" t="s">
        <v>4</v>
      </c>
      <c r="D105" s="10" t="s">
        <v>577</v>
      </c>
      <c r="E105" s="18" t="s">
        <v>578</v>
      </c>
      <c r="F105" s="18" t="s">
        <v>7</v>
      </c>
      <c r="G105" s="18" t="s">
        <v>579</v>
      </c>
      <c r="H105" s="18">
        <v>30</v>
      </c>
      <c r="I105" s="36" t="s">
        <v>191</v>
      </c>
      <c r="J105" s="72">
        <v>0</v>
      </c>
      <c r="K105" s="72">
        <v>15000</v>
      </c>
      <c r="L105" s="72">
        <v>0</v>
      </c>
      <c r="M105" s="73">
        <v>0</v>
      </c>
      <c r="N105" s="36" t="s">
        <v>154</v>
      </c>
      <c r="O105" s="28" t="s">
        <v>223</v>
      </c>
      <c r="P105" s="36" t="s">
        <v>3075</v>
      </c>
    </row>
    <row r="106" spans="1:16" ht="21" customHeight="1" x14ac:dyDescent="0.3">
      <c r="A106" s="16"/>
      <c r="B106" s="304" t="s">
        <v>467</v>
      </c>
      <c r="C106" s="304"/>
      <c r="D106" s="304"/>
      <c r="E106" s="304"/>
      <c r="F106" s="304"/>
      <c r="G106" s="304"/>
      <c r="H106" s="304"/>
      <c r="I106" s="39"/>
      <c r="J106" s="56">
        <f>SUM(J107:J109)</f>
        <v>0</v>
      </c>
      <c r="K106" s="56">
        <f t="shared" ref="K106:L106" si="12">SUM(K107:K109)</f>
        <v>0</v>
      </c>
      <c r="L106" s="56">
        <f t="shared" si="12"/>
        <v>30000</v>
      </c>
      <c r="M106" s="39"/>
      <c r="N106" s="41"/>
      <c r="O106" s="42"/>
      <c r="P106" s="42"/>
    </row>
    <row r="107" spans="1:16" ht="60" customHeight="1" x14ac:dyDescent="0.3">
      <c r="A107" s="18">
        <v>1</v>
      </c>
      <c r="B107" s="58" t="s">
        <v>580</v>
      </c>
      <c r="C107" s="57" t="s">
        <v>6</v>
      </c>
      <c r="D107" s="10" t="s">
        <v>581</v>
      </c>
      <c r="E107" s="57" t="s">
        <v>479</v>
      </c>
      <c r="F107" s="57" t="s">
        <v>7</v>
      </c>
      <c r="G107" s="57" t="s">
        <v>392</v>
      </c>
      <c r="H107" s="18">
        <v>45</v>
      </c>
      <c r="I107" s="36" t="s">
        <v>191</v>
      </c>
      <c r="J107" s="72">
        <v>0</v>
      </c>
      <c r="K107" s="72">
        <v>0</v>
      </c>
      <c r="L107" s="72">
        <v>10000</v>
      </c>
      <c r="M107" s="73">
        <v>0</v>
      </c>
      <c r="N107" s="36" t="s">
        <v>154</v>
      </c>
      <c r="O107" s="28" t="s">
        <v>226</v>
      </c>
      <c r="P107" s="36" t="s">
        <v>3075</v>
      </c>
    </row>
    <row r="108" spans="1:16" ht="67.5" customHeight="1" x14ac:dyDescent="0.3">
      <c r="A108" s="18">
        <v>2</v>
      </c>
      <c r="B108" s="58" t="s">
        <v>582</v>
      </c>
      <c r="C108" s="57" t="s">
        <v>6</v>
      </c>
      <c r="D108" s="10" t="s">
        <v>583</v>
      </c>
      <c r="E108" s="57" t="s">
        <v>584</v>
      </c>
      <c r="F108" s="57" t="s">
        <v>7</v>
      </c>
      <c r="G108" s="57" t="s">
        <v>392</v>
      </c>
      <c r="H108" s="18">
        <v>50</v>
      </c>
      <c r="I108" s="36" t="s">
        <v>213</v>
      </c>
      <c r="J108" s="72">
        <v>0</v>
      </c>
      <c r="K108" s="72">
        <v>0</v>
      </c>
      <c r="L108" s="72">
        <v>10000</v>
      </c>
      <c r="M108" s="73">
        <v>0.05</v>
      </c>
      <c r="N108" s="36" t="s">
        <v>154</v>
      </c>
      <c r="O108" s="28" t="s">
        <v>226</v>
      </c>
      <c r="P108" s="36" t="s">
        <v>3075</v>
      </c>
    </row>
    <row r="109" spans="1:16" ht="87" customHeight="1" x14ac:dyDescent="0.3">
      <c r="A109" s="18">
        <v>3</v>
      </c>
      <c r="B109" s="57" t="s">
        <v>585</v>
      </c>
      <c r="C109" s="57" t="s">
        <v>6</v>
      </c>
      <c r="D109" s="10" t="s">
        <v>586</v>
      </c>
      <c r="E109" s="57" t="s">
        <v>587</v>
      </c>
      <c r="F109" s="57" t="s">
        <v>7</v>
      </c>
      <c r="G109" s="57" t="s">
        <v>392</v>
      </c>
      <c r="H109" s="18">
        <v>15</v>
      </c>
      <c r="I109" s="36" t="s">
        <v>212</v>
      </c>
      <c r="J109" s="72">
        <v>0</v>
      </c>
      <c r="K109" s="72">
        <v>0</v>
      </c>
      <c r="L109" s="72">
        <v>10000</v>
      </c>
      <c r="M109" s="73">
        <v>0.05</v>
      </c>
      <c r="N109" s="36" t="s">
        <v>154</v>
      </c>
      <c r="O109" s="28" t="s">
        <v>226</v>
      </c>
      <c r="P109" s="36" t="s">
        <v>3075</v>
      </c>
    </row>
    <row r="110" spans="1:16" s="4" customFormat="1" ht="26.25" customHeight="1" x14ac:dyDescent="0.25">
      <c r="A110" s="18"/>
      <c r="B110" s="356" t="s">
        <v>588</v>
      </c>
      <c r="C110" s="356"/>
      <c r="D110" s="356"/>
      <c r="E110" s="356"/>
      <c r="F110" s="356"/>
      <c r="G110" s="356"/>
      <c r="H110" s="356"/>
      <c r="I110" s="59"/>
      <c r="J110" s="32">
        <f>SUM(J111+J116+J118+J120)</f>
        <v>85000</v>
      </c>
      <c r="K110" s="32">
        <f t="shared" ref="K110:L110" si="13">SUM(K111+K116+K118+K120)</f>
        <v>51000</v>
      </c>
      <c r="L110" s="32">
        <f t="shared" si="13"/>
        <v>0</v>
      </c>
      <c r="M110" s="59"/>
      <c r="N110" s="60"/>
      <c r="O110" s="21"/>
      <c r="P110" s="21"/>
    </row>
    <row r="111" spans="1:16" s="4" customFormat="1" ht="16.5" customHeight="1" x14ac:dyDescent="0.25">
      <c r="A111" s="16"/>
      <c r="B111" s="304" t="s">
        <v>357</v>
      </c>
      <c r="C111" s="304"/>
      <c r="D111" s="304"/>
      <c r="E111" s="304"/>
      <c r="F111" s="304"/>
      <c r="G111" s="304"/>
      <c r="H111" s="304"/>
      <c r="I111" s="61"/>
      <c r="J111" s="33">
        <f>SUM(J112:J115)</f>
        <v>68000</v>
      </c>
      <c r="K111" s="33">
        <f t="shared" ref="K111:L111" si="14">SUM(K112:K115)</f>
        <v>0</v>
      </c>
      <c r="L111" s="33">
        <f t="shared" si="14"/>
        <v>0</v>
      </c>
      <c r="M111" s="61"/>
      <c r="N111" s="49"/>
      <c r="O111" s="23"/>
      <c r="P111" s="23"/>
    </row>
    <row r="112" spans="1:16" s="54" customFormat="1" ht="55.5" customHeight="1" x14ac:dyDescent="0.3">
      <c r="A112" s="50">
        <v>1</v>
      </c>
      <c r="B112" s="62" t="s">
        <v>589</v>
      </c>
      <c r="C112" s="62" t="s">
        <v>4</v>
      </c>
      <c r="D112" s="10" t="s">
        <v>590</v>
      </c>
      <c r="E112" s="62" t="s">
        <v>532</v>
      </c>
      <c r="F112" s="62" t="s">
        <v>5</v>
      </c>
      <c r="G112" s="62" t="s">
        <v>607</v>
      </c>
      <c r="H112" s="62">
        <v>20</v>
      </c>
      <c r="I112" s="52" t="s">
        <v>213</v>
      </c>
      <c r="J112" s="70">
        <v>17000</v>
      </c>
      <c r="K112" s="70">
        <v>0</v>
      </c>
      <c r="L112" s="70">
        <v>0</v>
      </c>
      <c r="M112" s="71">
        <v>0</v>
      </c>
      <c r="N112" s="52" t="s">
        <v>154</v>
      </c>
      <c r="O112" s="53" t="s">
        <v>225</v>
      </c>
      <c r="P112" s="36" t="s">
        <v>3075</v>
      </c>
    </row>
    <row r="113" spans="1:16" s="54" customFormat="1" ht="64.5" customHeight="1" x14ac:dyDescent="0.3">
      <c r="A113" s="50">
        <v>2</v>
      </c>
      <c r="B113" s="62" t="s">
        <v>591</v>
      </c>
      <c r="C113" s="62" t="s">
        <v>4</v>
      </c>
      <c r="D113" s="10" t="s">
        <v>592</v>
      </c>
      <c r="E113" s="62" t="s">
        <v>593</v>
      </c>
      <c r="F113" s="62" t="s">
        <v>5</v>
      </c>
      <c r="G113" s="62" t="s">
        <v>607</v>
      </c>
      <c r="H113" s="62">
        <v>30</v>
      </c>
      <c r="I113" s="52" t="s">
        <v>213</v>
      </c>
      <c r="J113" s="70">
        <v>17000</v>
      </c>
      <c r="K113" s="70">
        <v>0</v>
      </c>
      <c r="L113" s="70">
        <v>0</v>
      </c>
      <c r="M113" s="71">
        <v>0.05</v>
      </c>
      <c r="N113" s="52" t="s">
        <v>154</v>
      </c>
      <c r="O113" s="53" t="s">
        <v>225</v>
      </c>
      <c r="P113" s="36" t="s">
        <v>3075</v>
      </c>
    </row>
    <row r="114" spans="1:16" s="54" customFormat="1" ht="67.5" customHeight="1" x14ac:dyDescent="0.3">
      <c r="A114" s="50">
        <v>3</v>
      </c>
      <c r="B114" s="62" t="s">
        <v>594</v>
      </c>
      <c r="C114" s="62" t="s">
        <v>370</v>
      </c>
      <c r="D114" s="10" t="s">
        <v>595</v>
      </c>
      <c r="E114" s="62" t="s">
        <v>372</v>
      </c>
      <c r="F114" s="62" t="s">
        <v>5</v>
      </c>
      <c r="G114" s="62" t="s">
        <v>607</v>
      </c>
      <c r="H114" s="62">
        <v>20</v>
      </c>
      <c r="I114" s="52" t="s">
        <v>213</v>
      </c>
      <c r="J114" s="70">
        <v>17000</v>
      </c>
      <c r="K114" s="70">
        <v>0</v>
      </c>
      <c r="L114" s="70">
        <v>0</v>
      </c>
      <c r="M114" s="71">
        <v>0</v>
      </c>
      <c r="N114" s="52" t="s">
        <v>154</v>
      </c>
      <c r="O114" s="53" t="s">
        <v>225</v>
      </c>
      <c r="P114" s="36" t="s">
        <v>3075</v>
      </c>
    </row>
    <row r="115" spans="1:16" s="54" customFormat="1" ht="63.75" customHeight="1" x14ac:dyDescent="0.3">
      <c r="A115" s="50">
        <v>4</v>
      </c>
      <c r="B115" s="62" t="s">
        <v>596</v>
      </c>
      <c r="C115" s="62" t="s">
        <v>4</v>
      </c>
      <c r="D115" s="10" t="s">
        <v>597</v>
      </c>
      <c r="E115" s="62" t="s">
        <v>73</v>
      </c>
      <c r="F115" s="62" t="s">
        <v>5</v>
      </c>
      <c r="G115" s="62" t="s">
        <v>607</v>
      </c>
      <c r="H115" s="62">
        <v>20</v>
      </c>
      <c r="I115" s="52" t="s">
        <v>213</v>
      </c>
      <c r="J115" s="70">
        <v>17000</v>
      </c>
      <c r="K115" s="70">
        <v>0</v>
      </c>
      <c r="L115" s="70">
        <v>0</v>
      </c>
      <c r="M115" s="71">
        <v>0</v>
      </c>
      <c r="N115" s="52" t="s">
        <v>154</v>
      </c>
      <c r="O115" s="53" t="s">
        <v>225</v>
      </c>
      <c r="P115" s="36" t="s">
        <v>3076</v>
      </c>
    </row>
    <row r="116" spans="1:16" s="54" customFormat="1" ht="24.75" customHeight="1" x14ac:dyDescent="0.3">
      <c r="A116" s="62"/>
      <c r="B116" s="304" t="s">
        <v>423</v>
      </c>
      <c r="C116" s="304"/>
      <c r="D116" s="304"/>
      <c r="E116" s="304"/>
      <c r="F116" s="304"/>
      <c r="G116" s="304"/>
      <c r="H116" s="304"/>
      <c r="I116" s="63"/>
      <c r="J116" s="64">
        <f>SUM(J117)</f>
        <v>0</v>
      </c>
      <c r="K116" s="64">
        <f t="shared" ref="K116:L116" si="15">SUM(K117)</f>
        <v>17000</v>
      </c>
      <c r="L116" s="64">
        <f t="shared" si="15"/>
        <v>0</v>
      </c>
      <c r="M116" s="65"/>
      <c r="N116" s="66"/>
      <c r="O116" s="65"/>
      <c r="P116" s="65"/>
    </row>
    <row r="117" spans="1:16" s="54" customFormat="1" ht="64.5" customHeight="1" x14ac:dyDescent="0.3">
      <c r="A117" s="50">
        <v>1</v>
      </c>
      <c r="B117" s="62" t="s">
        <v>598</v>
      </c>
      <c r="C117" s="67" t="s">
        <v>4</v>
      </c>
      <c r="D117" s="10" t="s">
        <v>599</v>
      </c>
      <c r="E117" s="62" t="s">
        <v>430</v>
      </c>
      <c r="F117" s="62" t="s">
        <v>7</v>
      </c>
      <c r="G117" s="62" t="s">
        <v>607</v>
      </c>
      <c r="H117" s="62">
        <v>250</v>
      </c>
      <c r="I117" s="52" t="s">
        <v>191</v>
      </c>
      <c r="J117" s="70">
        <v>0</v>
      </c>
      <c r="K117" s="70">
        <v>17000</v>
      </c>
      <c r="L117" s="70">
        <v>0</v>
      </c>
      <c r="M117" s="71">
        <v>0</v>
      </c>
      <c r="N117" s="52" t="s">
        <v>154</v>
      </c>
      <c r="O117" s="53" t="s">
        <v>223</v>
      </c>
      <c r="P117" s="36" t="s">
        <v>3075</v>
      </c>
    </row>
    <row r="118" spans="1:16" s="54" customFormat="1" ht="21.75" customHeight="1" x14ac:dyDescent="0.3">
      <c r="A118" s="62"/>
      <c r="B118" s="304" t="s">
        <v>443</v>
      </c>
      <c r="C118" s="304"/>
      <c r="D118" s="304"/>
      <c r="E118" s="304"/>
      <c r="F118" s="304"/>
      <c r="G118" s="304"/>
      <c r="H118" s="304"/>
      <c r="I118" s="63"/>
      <c r="J118" s="64">
        <f>SUM(J119)</f>
        <v>17000</v>
      </c>
      <c r="K118" s="64">
        <f t="shared" ref="K118:L118" si="16">SUM(K119)</f>
        <v>0</v>
      </c>
      <c r="L118" s="64">
        <f t="shared" si="16"/>
        <v>0</v>
      </c>
      <c r="M118" s="65"/>
      <c r="N118" s="66"/>
      <c r="O118" s="65"/>
      <c r="P118" s="65"/>
    </row>
    <row r="119" spans="1:16" s="54" customFormat="1" ht="66" customHeight="1" x14ac:dyDescent="0.3">
      <c r="A119" s="50">
        <v>1</v>
      </c>
      <c r="B119" s="62" t="s">
        <v>600</v>
      </c>
      <c r="C119" s="62" t="s">
        <v>4</v>
      </c>
      <c r="D119" s="10" t="s">
        <v>601</v>
      </c>
      <c r="E119" s="62" t="s">
        <v>571</v>
      </c>
      <c r="F119" s="62" t="s">
        <v>5</v>
      </c>
      <c r="G119" s="62" t="s">
        <v>607</v>
      </c>
      <c r="H119" s="62">
        <v>65</v>
      </c>
      <c r="I119" s="52" t="s">
        <v>212</v>
      </c>
      <c r="J119" s="70">
        <v>17000</v>
      </c>
      <c r="K119" s="70">
        <v>0</v>
      </c>
      <c r="L119" s="70">
        <v>0</v>
      </c>
      <c r="M119" s="71" t="s">
        <v>365</v>
      </c>
      <c r="N119" s="52" t="s">
        <v>154</v>
      </c>
      <c r="O119" s="53" t="s">
        <v>225</v>
      </c>
      <c r="P119" s="36" t="s">
        <v>3075</v>
      </c>
    </row>
    <row r="120" spans="1:16" s="54" customFormat="1" ht="21" customHeight="1" x14ac:dyDescent="0.3">
      <c r="A120" s="62"/>
      <c r="B120" s="304" t="s">
        <v>467</v>
      </c>
      <c r="C120" s="304"/>
      <c r="D120" s="304"/>
      <c r="E120" s="304"/>
      <c r="F120" s="304"/>
      <c r="G120" s="304"/>
      <c r="H120" s="304"/>
      <c r="I120" s="63"/>
      <c r="J120" s="64">
        <f>SUM(J121:J122)</f>
        <v>0</v>
      </c>
      <c r="K120" s="64">
        <f t="shared" ref="K120:L120" si="17">SUM(K121:K122)</f>
        <v>34000</v>
      </c>
      <c r="L120" s="64">
        <f t="shared" si="17"/>
        <v>0</v>
      </c>
      <c r="M120" s="65"/>
      <c r="N120" s="66"/>
      <c r="O120" s="65"/>
      <c r="P120" s="65"/>
    </row>
    <row r="121" spans="1:16" s="54" customFormat="1" ht="69.75" customHeight="1" x14ac:dyDescent="0.3">
      <c r="A121" s="68">
        <v>1</v>
      </c>
      <c r="B121" s="69" t="s">
        <v>602</v>
      </c>
      <c r="C121" s="67" t="s">
        <v>4</v>
      </c>
      <c r="D121" s="10" t="s">
        <v>603</v>
      </c>
      <c r="E121" s="69" t="s">
        <v>604</v>
      </c>
      <c r="F121" s="69" t="s">
        <v>7</v>
      </c>
      <c r="G121" s="62" t="s">
        <v>607</v>
      </c>
      <c r="H121" s="62">
        <v>414</v>
      </c>
      <c r="I121" s="52" t="s">
        <v>212</v>
      </c>
      <c r="J121" s="70">
        <v>0</v>
      </c>
      <c r="K121" s="70">
        <v>17000</v>
      </c>
      <c r="L121" s="70">
        <v>0</v>
      </c>
      <c r="M121" s="71">
        <v>0.05</v>
      </c>
      <c r="N121" s="52" t="s">
        <v>154</v>
      </c>
      <c r="O121" s="53" t="s">
        <v>224</v>
      </c>
      <c r="P121" s="36" t="s">
        <v>3075</v>
      </c>
    </row>
    <row r="122" spans="1:16" s="54" customFormat="1" ht="84" customHeight="1" x14ac:dyDescent="0.3">
      <c r="A122" s="68">
        <v>2</v>
      </c>
      <c r="B122" s="69" t="s">
        <v>605</v>
      </c>
      <c r="C122" s="67" t="s">
        <v>4</v>
      </c>
      <c r="D122" s="10" t="s">
        <v>606</v>
      </c>
      <c r="E122" s="62" t="s">
        <v>466</v>
      </c>
      <c r="F122" s="62" t="s">
        <v>5</v>
      </c>
      <c r="G122" s="62" t="s">
        <v>607</v>
      </c>
      <c r="H122" s="62">
        <v>13</v>
      </c>
      <c r="I122" s="52" t="s">
        <v>213</v>
      </c>
      <c r="J122" s="70">
        <v>0</v>
      </c>
      <c r="K122" s="70">
        <v>17000</v>
      </c>
      <c r="L122" s="70">
        <v>0</v>
      </c>
      <c r="M122" s="71">
        <v>0</v>
      </c>
      <c r="N122" s="52" t="s">
        <v>154</v>
      </c>
      <c r="O122" s="53" t="s">
        <v>223</v>
      </c>
      <c r="P122" s="36" t="s">
        <v>3075</v>
      </c>
    </row>
  </sheetData>
  <mergeCells count="33">
    <mergeCell ref="A1:P3"/>
    <mergeCell ref="G5:G6"/>
    <mergeCell ref="P5:P6"/>
    <mergeCell ref="B120:H120"/>
    <mergeCell ref="B100:H100"/>
    <mergeCell ref="B106:H106"/>
    <mergeCell ref="B110:H110"/>
    <mergeCell ref="B111:H111"/>
    <mergeCell ref="B116:H116"/>
    <mergeCell ref="B118:H118"/>
    <mergeCell ref="H5:H6"/>
    <mergeCell ref="I5:I6"/>
    <mergeCell ref="B95:H95"/>
    <mergeCell ref="B10:H10"/>
    <mergeCell ref="B45:H45"/>
    <mergeCell ref="B55:H55"/>
    <mergeCell ref="B75:H75"/>
    <mergeCell ref="B89:H89"/>
    <mergeCell ref="B24:H24"/>
    <mergeCell ref="B37:H37"/>
    <mergeCell ref="B76:H76"/>
    <mergeCell ref="J5:L5"/>
    <mergeCell ref="M5:M6"/>
    <mergeCell ref="N5:N6"/>
    <mergeCell ref="O5:O6"/>
    <mergeCell ref="B8:H8"/>
    <mergeCell ref="B9:H9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2"/>
  <sheetViews>
    <sheetView topLeftCell="G55" zoomScaleNormal="100" workbookViewId="0">
      <selection activeCell="J8" sqref="J8"/>
    </sheetView>
  </sheetViews>
  <sheetFormatPr defaultRowHeight="16.5" x14ac:dyDescent="0.25"/>
  <cols>
    <col min="1" max="1" width="5.7109375" style="4" customWidth="1"/>
    <col min="2" max="2" width="36.42578125" style="4" customWidth="1"/>
    <col min="3" max="3" width="15.42578125" style="2" customWidth="1"/>
    <col min="4" max="4" width="24.28515625" style="2" customWidth="1"/>
    <col min="5" max="5" width="14.7109375" style="4" customWidth="1"/>
    <col min="6" max="6" width="19.140625" style="4" customWidth="1"/>
    <col min="7" max="7" width="33.85546875" style="3" customWidth="1"/>
    <col min="8" max="8" width="25.5703125" style="4" customWidth="1"/>
    <col min="9" max="9" width="17" style="4" customWidth="1"/>
    <col min="10" max="10" width="17.28515625" style="4" customWidth="1"/>
    <col min="11" max="11" width="17.140625" style="4" customWidth="1"/>
    <col min="12" max="12" width="19.7109375" style="4" customWidth="1"/>
    <col min="13" max="13" width="29.85546875" style="4" customWidth="1"/>
    <col min="14" max="14" width="18.140625" style="4" customWidth="1"/>
    <col min="15" max="15" width="23" style="4" customWidth="1"/>
    <col min="16" max="16" width="23.140625" style="4" customWidth="1"/>
    <col min="17" max="17" width="9.140625" style="4"/>
    <col min="18" max="18" width="12.85546875" style="4" bestFit="1" customWidth="1"/>
    <col min="19" max="16384" width="9.140625" style="4"/>
  </cols>
  <sheetData>
    <row r="2" spans="1:18" ht="16.5" customHeight="1" x14ac:dyDescent="0.25">
      <c r="A2" s="287" t="s">
        <v>3073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8" ht="41.25" customHeight="1" x14ac:dyDescent="0.2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5" spans="1:18" ht="103.5" customHeight="1" x14ac:dyDescent="0.25">
      <c r="A5" s="322" t="s">
        <v>0</v>
      </c>
      <c r="B5" s="301" t="s">
        <v>1</v>
      </c>
      <c r="C5" s="288" t="s">
        <v>2</v>
      </c>
      <c r="D5" s="288" t="s">
        <v>208</v>
      </c>
      <c r="E5" s="288" t="s">
        <v>2426</v>
      </c>
      <c r="F5" s="288" t="s">
        <v>3</v>
      </c>
      <c r="G5" s="288" t="s">
        <v>138</v>
      </c>
      <c r="H5" s="330" t="s">
        <v>210</v>
      </c>
      <c r="I5" s="288" t="s">
        <v>152</v>
      </c>
      <c r="J5" s="294" t="s">
        <v>3104</v>
      </c>
      <c r="K5" s="295"/>
      <c r="L5" s="296"/>
      <c r="M5" s="288" t="s">
        <v>211</v>
      </c>
      <c r="N5" s="297" t="s">
        <v>3096</v>
      </c>
      <c r="O5" s="299" t="s">
        <v>3100</v>
      </c>
      <c r="P5" s="288" t="s">
        <v>3074</v>
      </c>
    </row>
    <row r="6" spans="1:18" ht="153" customHeight="1" x14ac:dyDescent="0.25">
      <c r="A6" s="323"/>
      <c r="B6" s="302"/>
      <c r="C6" s="289"/>
      <c r="D6" s="289"/>
      <c r="E6" s="289"/>
      <c r="F6" s="289"/>
      <c r="G6" s="289"/>
      <c r="H6" s="331"/>
      <c r="I6" s="289"/>
      <c r="J6" s="15" t="s">
        <v>3078</v>
      </c>
      <c r="K6" s="15" t="s">
        <v>3079</v>
      </c>
      <c r="L6" s="15" t="s">
        <v>2427</v>
      </c>
      <c r="M6" s="289"/>
      <c r="N6" s="298"/>
      <c r="O6" s="300"/>
      <c r="P6" s="289"/>
      <c r="R6" s="250">
        <f>SUM(J8+K8+L8)</f>
        <v>835000</v>
      </c>
    </row>
    <row r="7" spans="1:1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</row>
    <row r="8" spans="1:18" ht="24" customHeight="1" x14ac:dyDescent="0.25">
      <c r="A8" s="174"/>
      <c r="B8" s="278" t="s">
        <v>2428</v>
      </c>
      <c r="C8" s="279"/>
      <c r="D8" s="279"/>
      <c r="E8" s="279"/>
      <c r="F8" s="279"/>
      <c r="G8" s="279"/>
      <c r="H8" s="280"/>
      <c r="I8" s="19"/>
      <c r="J8" s="175">
        <f>SUM(J9+J74+J78)</f>
        <v>48000</v>
      </c>
      <c r="K8" s="175">
        <f>SUM(K9+K74+K78)</f>
        <v>587000</v>
      </c>
      <c r="L8" s="175">
        <f>SUM(L9+L74+L78)</f>
        <v>200000</v>
      </c>
      <c r="M8" s="19"/>
      <c r="N8" s="19"/>
      <c r="O8" s="19"/>
      <c r="P8" s="19"/>
    </row>
    <row r="9" spans="1:18" ht="24.75" customHeight="1" x14ac:dyDescent="0.25">
      <c r="A9" s="128"/>
      <c r="B9" s="275" t="s">
        <v>2429</v>
      </c>
      <c r="C9" s="276"/>
      <c r="D9" s="276"/>
      <c r="E9" s="276"/>
      <c r="F9" s="276"/>
      <c r="G9" s="276"/>
      <c r="H9" s="277"/>
      <c r="I9" s="176"/>
      <c r="J9" s="177">
        <f>SUM(J10+J30+J50+J69)</f>
        <v>27000</v>
      </c>
      <c r="K9" s="177">
        <f>SUM(K10+K30+K50+K69)</f>
        <v>465000</v>
      </c>
      <c r="L9" s="177">
        <f>SUM(L10+L30+L50+L69)</f>
        <v>160000</v>
      </c>
      <c r="M9" s="176"/>
      <c r="N9" s="176"/>
      <c r="O9" s="176"/>
      <c r="P9" s="176"/>
    </row>
    <row r="10" spans="1:18" ht="19.5" customHeight="1" x14ac:dyDescent="0.25">
      <c r="A10" s="127"/>
      <c r="B10" s="281" t="s">
        <v>2430</v>
      </c>
      <c r="C10" s="282"/>
      <c r="D10" s="282"/>
      <c r="E10" s="282"/>
      <c r="F10" s="282"/>
      <c r="G10" s="282"/>
      <c r="H10" s="283"/>
      <c r="I10" s="23"/>
      <c r="J10" s="29">
        <f>SUM(J11:J29)</f>
        <v>4000</v>
      </c>
      <c r="K10" s="29">
        <f t="shared" ref="K10:L10" si="0">SUM(K11:K29)</f>
        <v>150000</v>
      </c>
      <c r="L10" s="29">
        <f t="shared" si="0"/>
        <v>50000</v>
      </c>
      <c r="M10" s="23"/>
      <c r="N10" s="23"/>
      <c r="O10" s="23"/>
      <c r="P10" s="23"/>
    </row>
    <row r="11" spans="1:18" ht="57" customHeight="1" x14ac:dyDescent="0.25">
      <c r="A11" s="17">
        <v>1</v>
      </c>
      <c r="B11" s="51" t="s">
        <v>2431</v>
      </c>
      <c r="C11" s="171" t="s">
        <v>6</v>
      </c>
      <c r="D11" s="171" t="s">
        <v>2432</v>
      </c>
      <c r="E11" s="152" t="s">
        <v>1443</v>
      </c>
      <c r="F11" s="152" t="s">
        <v>7</v>
      </c>
      <c r="G11" s="25" t="s">
        <v>2622</v>
      </c>
      <c r="H11" s="152">
        <v>180</v>
      </c>
      <c r="I11" s="25" t="s">
        <v>2433</v>
      </c>
      <c r="J11" s="178">
        <v>0</v>
      </c>
      <c r="K11" s="178">
        <v>15000</v>
      </c>
      <c r="L11" s="178">
        <v>0</v>
      </c>
      <c r="M11" s="152" t="s">
        <v>2434</v>
      </c>
      <c r="N11" s="36" t="s">
        <v>154</v>
      </c>
      <c r="O11" s="28" t="s">
        <v>223</v>
      </c>
      <c r="P11" s="36" t="s">
        <v>3076</v>
      </c>
    </row>
    <row r="12" spans="1:18" ht="52.5" customHeight="1" x14ac:dyDescent="0.25">
      <c r="A12" s="17">
        <v>2</v>
      </c>
      <c r="B12" s="51" t="s">
        <v>2435</v>
      </c>
      <c r="C12" s="171" t="s">
        <v>6</v>
      </c>
      <c r="D12" s="171" t="s">
        <v>2436</v>
      </c>
      <c r="E12" s="152" t="s">
        <v>856</v>
      </c>
      <c r="F12" s="152" t="s">
        <v>5</v>
      </c>
      <c r="G12" s="25" t="s">
        <v>2622</v>
      </c>
      <c r="H12" s="152">
        <v>150</v>
      </c>
      <c r="I12" s="25" t="s">
        <v>2433</v>
      </c>
      <c r="J12" s="178">
        <v>0</v>
      </c>
      <c r="K12" s="178">
        <v>15000</v>
      </c>
      <c r="L12" s="178">
        <v>0</v>
      </c>
      <c r="M12" s="163">
        <v>0.2</v>
      </c>
      <c r="N12" s="36" t="s">
        <v>154</v>
      </c>
      <c r="O12" s="28" t="s">
        <v>223</v>
      </c>
      <c r="P12" s="36" t="s">
        <v>3076</v>
      </c>
    </row>
    <row r="13" spans="1:18" ht="47.25" customHeight="1" x14ac:dyDescent="0.25">
      <c r="A13" s="17">
        <v>3</v>
      </c>
      <c r="B13" s="51" t="s">
        <v>2437</v>
      </c>
      <c r="C13" s="171" t="s">
        <v>6</v>
      </c>
      <c r="D13" s="171" t="s">
        <v>2438</v>
      </c>
      <c r="E13" s="152" t="s">
        <v>1913</v>
      </c>
      <c r="F13" s="152" t="s">
        <v>7</v>
      </c>
      <c r="G13" s="25" t="s">
        <v>2622</v>
      </c>
      <c r="H13" s="152">
        <v>120</v>
      </c>
      <c r="I13" s="25" t="s">
        <v>2433</v>
      </c>
      <c r="J13" s="178">
        <v>0</v>
      </c>
      <c r="K13" s="178">
        <v>0</v>
      </c>
      <c r="L13" s="178">
        <v>10000</v>
      </c>
      <c r="M13" s="163">
        <v>0.2</v>
      </c>
      <c r="N13" s="36" t="s">
        <v>154</v>
      </c>
      <c r="O13" s="28" t="s">
        <v>3099</v>
      </c>
      <c r="P13" s="36" t="s">
        <v>3076</v>
      </c>
    </row>
    <row r="14" spans="1:18" ht="51" customHeight="1" x14ac:dyDescent="0.25">
      <c r="A14" s="17">
        <v>4</v>
      </c>
      <c r="B14" s="51" t="s">
        <v>2439</v>
      </c>
      <c r="C14" s="171" t="s">
        <v>6</v>
      </c>
      <c r="D14" s="171" t="s">
        <v>2440</v>
      </c>
      <c r="E14" s="152" t="s">
        <v>1913</v>
      </c>
      <c r="F14" s="152" t="s">
        <v>7</v>
      </c>
      <c r="G14" s="25" t="s">
        <v>2622</v>
      </c>
      <c r="H14" s="152">
        <v>150</v>
      </c>
      <c r="I14" s="25" t="s">
        <v>2433</v>
      </c>
      <c r="J14" s="178">
        <v>0</v>
      </c>
      <c r="K14" s="178">
        <v>0</v>
      </c>
      <c r="L14" s="178">
        <v>10000</v>
      </c>
      <c r="M14" s="163">
        <v>0.35</v>
      </c>
      <c r="N14" s="36" t="s">
        <v>154</v>
      </c>
      <c r="O14" s="28" t="s">
        <v>3099</v>
      </c>
      <c r="P14" s="36" t="s">
        <v>3076</v>
      </c>
    </row>
    <row r="15" spans="1:18" ht="51" customHeight="1" x14ac:dyDescent="0.25">
      <c r="A15" s="17">
        <v>5</v>
      </c>
      <c r="B15" s="25" t="s">
        <v>2441</v>
      </c>
      <c r="C15" s="171" t="s">
        <v>6</v>
      </c>
      <c r="D15" s="171" t="s">
        <v>2442</v>
      </c>
      <c r="E15" s="152" t="s">
        <v>815</v>
      </c>
      <c r="F15" s="263" t="s">
        <v>10</v>
      </c>
      <c r="G15" s="25" t="s">
        <v>2622</v>
      </c>
      <c r="H15" s="152">
        <v>180</v>
      </c>
      <c r="I15" s="25" t="s">
        <v>2433</v>
      </c>
      <c r="J15" s="178">
        <v>1000</v>
      </c>
      <c r="K15" s="178">
        <v>0</v>
      </c>
      <c r="L15" s="178">
        <v>0</v>
      </c>
      <c r="M15" s="163">
        <v>0.2</v>
      </c>
      <c r="N15" s="36" t="s">
        <v>154</v>
      </c>
      <c r="O15" s="28" t="s">
        <v>225</v>
      </c>
      <c r="P15" s="36" t="s">
        <v>3076</v>
      </c>
    </row>
    <row r="16" spans="1:18" ht="51" customHeight="1" x14ac:dyDescent="0.25">
      <c r="A16" s="17">
        <v>6</v>
      </c>
      <c r="B16" s="25" t="s">
        <v>2443</v>
      </c>
      <c r="C16" s="171" t="s">
        <v>6</v>
      </c>
      <c r="D16" s="171" t="s">
        <v>2444</v>
      </c>
      <c r="E16" s="152" t="s">
        <v>104</v>
      </c>
      <c r="F16" s="263" t="s">
        <v>9</v>
      </c>
      <c r="G16" s="25" t="s">
        <v>2622</v>
      </c>
      <c r="H16" s="152">
        <v>80</v>
      </c>
      <c r="I16" s="25" t="s">
        <v>213</v>
      </c>
      <c r="J16" s="178">
        <v>1000</v>
      </c>
      <c r="K16" s="178">
        <v>0</v>
      </c>
      <c r="L16" s="178">
        <v>0</v>
      </c>
      <c r="M16" s="163">
        <v>0.2</v>
      </c>
      <c r="N16" s="36" t="s">
        <v>154</v>
      </c>
      <c r="O16" s="28" t="s">
        <v>223</v>
      </c>
      <c r="P16" s="36" t="s">
        <v>3076</v>
      </c>
    </row>
    <row r="17" spans="1:16" ht="51" customHeight="1" x14ac:dyDescent="0.25">
      <c r="A17" s="17">
        <v>7</v>
      </c>
      <c r="B17" s="25" t="s">
        <v>2445</v>
      </c>
      <c r="C17" s="171" t="s">
        <v>6</v>
      </c>
      <c r="D17" s="171" t="s">
        <v>2446</v>
      </c>
      <c r="E17" s="152" t="s">
        <v>14</v>
      </c>
      <c r="F17" s="152" t="s">
        <v>5</v>
      </c>
      <c r="G17" s="25" t="s">
        <v>2622</v>
      </c>
      <c r="H17" s="152">
        <v>20</v>
      </c>
      <c r="I17" s="25" t="s">
        <v>2433</v>
      </c>
      <c r="J17" s="178">
        <v>0</v>
      </c>
      <c r="K17" s="178">
        <v>15000</v>
      </c>
      <c r="L17" s="178">
        <v>0</v>
      </c>
      <c r="M17" s="163">
        <v>0.2</v>
      </c>
      <c r="N17" s="36" t="s">
        <v>154</v>
      </c>
      <c r="O17" s="28" t="s">
        <v>223</v>
      </c>
      <c r="P17" s="36" t="s">
        <v>3076</v>
      </c>
    </row>
    <row r="18" spans="1:16" ht="58.5" customHeight="1" x14ac:dyDescent="0.25">
      <c r="A18" s="17">
        <v>8</v>
      </c>
      <c r="B18" s="25" t="s">
        <v>2447</v>
      </c>
      <c r="C18" s="171" t="s">
        <v>6</v>
      </c>
      <c r="D18" s="171" t="s">
        <v>2448</v>
      </c>
      <c r="E18" s="152" t="s">
        <v>22</v>
      </c>
      <c r="F18" s="152" t="s">
        <v>5</v>
      </c>
      <c r="G18" s="25" t="s">
        <v>2622</v>
      </c>
      <c r="H18" s="152">
        <v>12</v>
      </c>
      <c r="I18" s="25" t="s">
        <v>2433</v>
      </c>
      <c r="J18" s="178">
        <v>0</v>
      </c>
      <c r="K18" s="178">
        <v>15000</v>
      </c>
      <c r="L18" s="178">
        <v>0</v>
      </c>
      <c r="M18" s="163">
        <v>0.2</v>
      </c>
      <c r="N18" s="36" t="s">
        <v>154</v>
      </c>
      <c r="O18" s="28" t="s">
        <v>224</v>
      </c>
      <c r="P18" s="36" t="s">
        <v>3076</v>
      </c>
    </row>
    <row r="19" spans="1:16" ht="48.75" customHeight="1" x14ac:dyDescent="0.25">
      <c r="A19" s="17">
        <v>9</v>
      </c>
      <c r="B19" s="25" t="s">
        <v>2449</v>
      </c>
      <c r="C19" s="171" t="s">
        <v>6</v>
      </c>
      <c r="D19" s="171" t="s">
        <v>2450</v>
      </c>
      <c r="E19" s="152" t="s">
        <v>1957</v>
      </c>
      <c r="F19" s="152" t="s">
        <v>7</v>
      </c>
      <c r="G19" s="25" t="s">
        <v>2622</v>
      </c>
      <c r="H19" s="152">
        <v>90</v>
      </c>
      <c r="I19" s="25" t="s">
        <v>2433</v>
      </c>
      <c r="J19" s="178">
        <v>0</v>
      </c>
      <c r="K19" s="178">
        <v>0</v>
      </c>
      <c r="L19" s="178">
        <v>10000</v>
      </c>
      <c r="M19" s="163">
        <v>0.25</v>
      </c>
      <c r="N19" s="36" t="s">
        <v>154</v>
      </c>
      <c r="O19" s="28" t="s">
        <v>3099</v>
      </c>
      <c r="P19" s="36" t="s">
        <v>3076</v>
      </c>
    </row>
    <row r="20" spans="1:16" ht="61.5" customHeight="1" x14ac:dyDescent="0.25">
      <c r="A20" s="17">
        <v>10</v>
      </c>
      <c r="B20" s="25" t="s">
        <v>2451</v>
      </c>
      <c r="C20" s="171" t="s">
        <v>6</v>
      </c>
      <c r="D20" s="171" t="s">
        <v>2452</v>
      </c>
      <c r="E20" s="152" t="s">
        <v>1479</v>
      </c>
      <c r="F20" s="111" t="s">
        <v>2453</v>
      </c>
      <c r="G20" s="25" t="s">
        <v>2622</v>
      </c>
      <c r="H20" s="111" t="s">
        <v>2453</v>
      </c>
      <c r="I20" s="111" t="s">
        <v>2453</v>
      </c>
      <c r="J20" s="178">
        <v>0</v>
      </c>
      <c r="K20" s="178">
        <v>0</v>
      </c>
      <c r="L20" s="178">
        <v>10000</v>
      </c>
      <c r="M20" s="111" t="s">
        <v>2453</v>
      </c>
      <c r="N20" s="25" t="s">
        <v>2454</v>
      </c>
      <c r="O20" s="28" t="s">
        <v>3099</v>
      </c>
      <c r="P20" s="36" t="s">
        <v>3076</v>
      </c>
    </row>
    <row r="21" spans="1:16" ht="46.5" customHeight="1" x14ac:dyDescent="0.25">
      <c r="A21" s="17">
        <v>11</v>
      </c>
      <c r="B21" s="25" t="s">
        <v>2455</v>
      </c>
      <c r="C21" s="171" t="s">
        <v>6</v>
      </c>
      <c r="D21" s="171" t="s">
        <v>2456</v>
      </c>
      <c r="E21" s="152" t="s">
        <v>1840</v>
      </c>
      <c r="F21" s="152" t="s">
        <v>5</v>
      </c>
      <c r="G21" s="25" t="s">
        <v>2622</v>
      </c>
      <c r="H21" s="152">
        <v>60</v>
      </c>
      <c r="I21" s="25" t="s">
        <v>2433</v>
      </c>
      <c r="J21" s="178">
        <v>0</v>
      </c>
      <c r="K21" s="178">
        <v>15000</v>
      </c>
      <c r="L21" s="178">
        <v>0</v>
      </c>
      <c r="M21" s="163">
        <v>0.2</v>
      </c>
      <c r="N21" s="36" t="s">
        <v>154</v>
      </c>
      <c r="O21" s="28" t="s">
        <v>224</v>
      </c>
      <c r="P21" s="36" t="s">
        <v>3076</v>
      </c>
    </row>
    <row r="22" spans="1:16" ht="46.5" customHeight="1" x14ac:dyDescent="0.25">
      <c r="A22" s="17">
        <v>12</v>
      </c>
      <c r="B22" s="25" t="s">
        <v>2457</v>
      </c>
      <c r="C22" s="171" t="s">
        <v>6</v>
      </c>
      <c r="D22" s="171" t="s">
        <v>2458</v>
      </c>
      <c r="E22" s="152" t="s">
        <v>22</v>
      </c>
      <c r="F22" s="152" t="s">
        <v>5</v>
      </c>
      <c r="G22" s="25" t="s">
        <v>2622</v>
      </c>
      <c r="H22" s="152">
        <v>120</v>
      </c>
      <c r="I22" s="25" t="s">
        <v>2433</v>
      </c>
      <c r="J22" s="178">
        <v>0</v>
      </c>
      <c r="K22" s="178">
        <v>15000</v>
      </c>
      <c r="L22" s="178">
        <v>0</v>
      </c>
      <c r="M22" s="163">
        <v>0.25</v>
      </c>
      <c r="N22" s="36" t="s">
        <v>154</v>
      </c>
      <c r="O22" s="28" t="s">
        <v>223</v>
      </c>
      <c r="P22" s="36" t="s">
        <v>3076</v>
      </c>
    </row>
    <row r="23" spans="1:16" ht="49.5" customHeight="1" x14ac:dyDescent="0.25">
      <c r="A23" s="17">
        <v>13</v>
      </c>
      <c r="B23" s="25" t="s">
        <v>2459</v>
      </c>
      <c r="C23" s="171" t="s">
        <v>6</v>
      </c>
      <c r="D23" s="171" t="s">
        <v>2460</v>
      </c>
      <c r="E23" s="152" t="s">
        <v>14</v>
      </c>
      <c r="F23" s="263" t="s">
        <v>9</v>
      </c>
      <c r="G23" s="25" t="s">
        <v>2622</v>
      </c>
      <c r="H23" s="152">
        <v>25</v>
      </c>
      <c r="I23" s="25" t="s">
        <v>213</v>
      </c>
      <c r="J23" s="178">
        <v>1000</v>
      </c>
      <c r="K23" s="178">
        <v>0</v>
      </c>
      <c r="L23" s="178">
        <v>0</v>
      </c>
      <c r="M23" s="163">
        <v>0.2</v>
      </c>
      <c r="N23" s="36" t="s">
        <v>154</v>
      </c>
      <c r="O23" s="28" t="s">
        <v>225</v>
      </c>
      <c r="P23" s="36" t="s">
        <v>3076</v>
      </c>
    </row>
    <row r="24" spans="1:16" ht="49.5" customHeight="1" x14ac:dyDescent="0.25">
      <c r="A24" s="17">
        <v>14</v>
      </c>
      <c r="B24" s="25" t="s">
        <v>2461</v>
      </c>
      <c r="C24" s="171" t="s">
        <v>6</v>
      </c>
      <c r="D24" s="171" t="s">
        <v>2462</v>
      </c>
      <c r="E24" s="152" t="s">
        <v>2463</v>
      </c>
      <c r="F24" s="152" t="s">
        <v>5</v>
      </c>
      <c r="G24" s="25" t="s">
        <v>2622</v>
      </c>
      <c r="H24" s="152">
        <v>70</v>
      </c>
      <c r="I24" s="25" t="s">
        <v>213</v>
      </c>
      <c r="J24" s="178">
        <v>0</v>
      </c>
      <c r="K24" s="178">
        <v>15000</v>
      </c>
      <c r="L24" s="178">
        <v>0</v>
      </c>
      <c r="M24" s="163">
        <v>0.25</v>
      </c>
      <c r="N24" s="36" t="s">
        <v>154</v>
      </c>
      <c r="O24" s="28" t="s">
        <v>224</v>
      </c>
      <c r="P24" s="36" t="s">
        <v>3076</v>
      </c>
    </row>
    <row r="25" spans="1:16" ht="49.5" customHeight="1" x14ac:dyDescent="0.25">
      <c r="A25" s="17">
        <v>15</v>
      </c>
      <c r="B25" s="25" t="s">
        <v>2464</v>
      </c>
      <c r="C25" s="171" t="s">
        <v>6</v>
      </c>
      <c r="D25" s="171" t="s">
        <v>2465</v>
      </c>
      <c r="E25" s="152" t="s">
        <v>2466</v>
      </c>
      <c r="F25" s="152" t="s">
        <v>7</v>
      </c>
      <c r="G25" s="25" t="s">
        <v>2622</v>
      </c>
      <c r="H25" s="152">
        <v>20</v>
      </c>
      <c r="I25" s="25" t="s">
        <v>213</v>
      </c>
      <c r="J25" s="178">
        <v>0</v>
      </c>
      <c r="K25" s="178">
        <v>0</v>
      </c>
      <c r="L25" s="178">
        <v>10000</v>
      </c>
      <c r="M25" s="163">
        <v>0.2</v>
      </c>
      <c r="N25" s="128" t="s">
        <v>2467</v>
      </c>
      <c r="O25" s="28" t="s">
        <v>3099</v>
      </c>
      <c r="P25" s="36" t="s">
        <v>3076</v>
      </c>
    </row>
    <row r="26" spans="1:16" ht="49.5" customHeight="1" x14ac:dyDescent="0.25">
      <c r="A26" s="17">
        <v>16</v>
      </c>
      <c r="B26" s="25" t="s">
        <v>2468</v>
      </c>
      <c r="C26" s="171" t="s">
        <v>6</v>
      </c>
      <c r="D26" s="171" t="s">
        <v>2469</v>
      </c>
      <c r="E26" s="152" t="s">
        <v>1350</v>
      </c>
      <c r="F26" s="152" t="s">
        <v>5</v>
      </c>
      <c r="G26" s="25" t="s">
        <v>2622</v>
      </c>
      <c r="H26" s="152">
        <v>60</v>
      </c>
      <c r="I26" s="25" t="s">
        <v>2433</v>
      </c>
      <c r="J26" s="178">
        <v>0</v>
      </c>
      <c r="K26" s="178">
        <v>15000</v>
      </c>
      <c r="L26" s="178">
        <v>0</v>
      </c>
      <c r="M26" s="184">
        <v>0</v>
      </c>
      <c r="N26" s="36" t="s">
        <v>154</v>
      </c>
      <c r="O26" s="28" t="s">
        <v>223</v>
      </c>
      <c r="P26" s="36" t="s">
        <v>3076</v>
      </c>
    </row>
    <row r="27" spans="1:16" ht="49.5" customHeight="1" x14ac:dyDescent="0.25">
      <c r="A27" s="17">
        <v>17</v>
      </c>
      <c r="B27" s="25" t="s">
        <v>2470</v>
      </c>
      <c r="C27" s="171" t="s">
        <v>4</v>
      </c>
      <c r="D27" s="171" t="s">
        <v>2471</v>
      </c>
      <c r="E27" s="152" t="s">
        <v>2472</v>
      </c>
      <c r="F27" s="152" t="s">
        <v>5</v>
      </c>
      <c r="G27" s="25" t="s">
        <v>2622</v>
      </c>
      <c r="H27" s="152">
        <v>400</v>
      </c>
      <c r="I27" s="25" t="s">
        <v>2433</v>
      </c>
      <c r="J27" s="178">
        <v>0</v>
      </c>
      <c r="K27" s="178">
        <v>15000</v>
      </c>
      <c r="L27" s="178">
        <v>0</v>
      </c>
      <c r="M27" s="184">
        <v>0.05</v>
      </c>
      <c r="N27" s="36" t="s">
        <v>154</v>
      </c>
      <c r="O27" s="28" t="s">
        <v>224</v>
      </c>
      <c r="P27" s="36" t="s">
        <v>3076</v>
      </c>
    </row>
    <row r="28" spans="1:16" ht="49.5" customHeight="1" x14ac:dyDescent="0.25">
      <c r="A28" s="17">
        <v>18</v>
      </c>
      <c r="B28" s="25" t="s">
        <v>2473</v>
      </c>
      <c r="C28" s="171" t="s">
        <v>4</v>
      </c>
      <c r="D28" s="171" t="s">
        <v>2474</v>
      </c>
      <c r="E28" s="152" t="s">
        <v>524</v>
      </c>
      <c r="F28" s="152" t="s">
        <v>5</v>
      </c>
      <c r="G28" s="25" t="s">
        <v>2622</v>
      </c>
      <c r="H28" s="152">
        <v>150</v>
      </c>
      <c r="I28" s="25" t="s">
        <v>2433</v>
      </c>
      <c r="J28" s="178">
        <v>0</v>
      </c>
      <c r="K28" s="178">
        <v>15000</v>
      </c>
      <c r="L28" s="178">
        <v>0</v>
      </c>
      <c r="M28" s="163">
        <v>0.1</v>
      </c>
      <c r="N28" s="36" t="s">
        <v>154</v>
      </c>
      <c r="O28" s="28" t="s">
        <v>223</v>
      </c>
      <c r="P28" s="36" t="s">
        <v>3076</v>
      </c>
    </row>
    <row r="29" spans="1:16" ht="49.5" customHeight="1" x14ac:dyDescent="0.25">
      <c r="A29" s="17">
        <v>19</v>
      </c>
      <c r="B29" s="25" t="s">
        <v>2475</v>
      </c>
      <c r="C29" s="171" t="s">
        <v>4</v>
      </c>
      <c r="D29" s="171" t="s">
        <v>2476</v>
      </c>
      <c r="E29" s="168" t="s">
        <v>13</v>
      </c>
      <c r="F29" s="263" t="s">
        <v>9</v>
      </c>
      <c r="G29" s="25" t="s">
        <v>2622</v>
      </c>
      <c r="H29" s="152">
        <v>964</v>
      </c>
      <c r="I29" s="25" t="s">
        <v>2433</v>
      </c>
      <c r="J29" s="178">
        <v>1000</v>
      </c>
      <c r="K29" s="178">
        <v>0</v>
      </c>
      <c r="L29" s="178">
        <v>0</v>
      </c>
      <c r="M29" s="184">
        <v>0.05</v>
      </c>
      <c r="N29" s="36" t="s">
        <v>154</v>
      </c>
      <c r="O29" s="28" t="s">
        <v>225</v>
      </c>
      <c r="P29" s="36" t="s">
        <v>3076</v>
      </c>
    </row>
    <row r="30" spans="1:16" ht="16.5" customHeight="1" x14ac:dyDescent="0.25">
      <c r="A30" s="127"/>
      <c r="B30" s="281" t="s">
        <v>2477</v>
      </c>
      <c r="C30" s="282"/>
      <c r="D30" s="282"/>
      <c r="E30" s="282"/>
      <c r="F30" s="282"/>
      <c r="G30" s="282"/>
      <c r="H30" s="283"/>
      <c r="I30" s="23"/>
      <c r="J30" s="29">
        <f>SUM(J31:J49)</f>
        <v>15000</v>
      </c>
      <c r="K30" s="29">
        <f>SUM(K31:K49)</f>
        <v>165000</v>
      </c>
      <c r="L30" s="29">
        <f>SUM(L31:L49)</f>
        <v>70000</v>
      </c>
      <c r="M30" s="23"/>
      <c r="N30" s="23"/>
      <c r="O30" s="23"/>
      <c r="P30" s="23"/>
    </row>
    <row r="31" spans="1:16" ht="50.25" customHeight="1" x14ac:dyDescent="0.25">
      <c r="A31" s="17">
        <v>1</v>
      </c>
      <c r="B31" s="25" t="s">
        <v>2478</v>
      </c>
      <c r="C31" s="171" t="s">
        <v>4</v>
      </c>
      <c r="D31" s="171" t="s">
        <v>2479</v>
      </c>
      <c r="E31" s="168" t="s">
        <v>2480</v>
      </c>
      <c r="F31" s="152" t="s">
        <v>5</v>
      </c>
      <c r="G31" s="25" t="s">
        <v>2622</v>
      </c>
      <c r="H31" s="152">
        <v>536</v>
      </c>
      <c r="I31" s="25" t="s">
        <v>191</v>
      </c>
      <c r="J31" s="178">
        <v>15000</v>
      </c>
      <c r="K31" s="178">
        <v>0</v>
      </c>
      <c r="L31" s="178">
        <v>0</v>
      </c>
      <c r="M31" s="163">
        <v>0.1</v>
      </c>
      <c r="N31" s="36" t="s">
        <v>154</v>
      </c>
      <c r="O31" s="28" t="s">
        <v>225</v>
      </c>
      <c r="P31" s="36" t="s">
        <v>3076</v>
      </c>
    </row>
    <row r="32" spans="1:16" ht="43.5" customHeight="1" x14ac:dyDescent="0.25">
      <c r="A32" s="181">
        <v>2</v>
      </c>
      <c r="B32" s="25" t="s">
        <v>2481</v>
      </c>
      <c r="C32" s="171" t="s">
        <v>4</v>
      </c>
      <c r="D32" s="171" t="s">
        <v>2482</v>
      </c>
      <c r="E32" s="168" t="s">
        <v>2483</v>
      </c>
      <c r="F32" s="152" t="s">
        <v>5</v>
      </c>
      <c r="G32" s="25" t="s">
        <v>2622</v>
      </c>
      <c r="H32" s="152">
        <v>450</v>
      </c>
      <c r="I32" s="25" t="s">
        <v>2433</v>
      </c>
      <c r="J32" s="178">
        <v>0</v>
      </c>
      <c r="K32" s="178">
        <v>15000</v>
      </c>
      <c r="L32" s="178">
        <v>0</v>
      </c>
      <c r="M32" s="163">
        <v>0.1</v>
      </c>
      <c r="N32" s="36" t="s">
        <v>154</v>
      </c>
      <c r="O32" s="28" t="s">
        <v>223</v>
      </c>
      <c r="P32" s="36" t="s">
        <v>3076</v>
      </c>
    </row>
    <row r="33" spans="1:16" ht="47.25" customHeight="1" x14ac:dyDescent="0.25">
      <c r="A33" s="17">
        <v>3</v>
      </c>
      <c r="B33" s="25" t="s">
        <v>2484</v>
      </c>
      <c r="C33" s="171" t="s">
        <v>4</v>
      </c>
      <c r="D33" s="171" t="s">
        <v>2485</v>
      </c>
      <c r="E33" s="168" t="s">
        <v>1479</v>
      </c>
      <c r="F33" s="152" t="s">
        <v>5</v>
      </c>
      <c r="G33" s="25" t="s">
        <v>2622</v>
      </c>
      <c r="H33" s="152">
        <v>400</v>
      </c>
      <c r="I33" s="25" t="s">
        <v>191</v>
      </c>
      <c r="J33" s="178">
        <v>0</v>
      </c>
      <c r="K33" s="178">
        <v>15000</v>
      </c>
      <c r="L33" s="178">
        <v>0</v>
      </c>
      <c r="M33" s="163">
        <v>0.1</v>
      </c>
      <c r="N33" s="36" t="s">
        <v>154</v>
      </c>
      <c r="O33" s="28" t="s">
        <v>223</v>
      </c>
      <c r="P33" s="36" t="s">
        <v>3076</v>
      </c>
    </row>
    <row r="34" spans="1:16" ht="48.75" customHeight="1" x14ac:dyDescent="0.25">
      <c r="A34" s="181">
        <v>4</v>
      </c>
      <c r="B34" s="25" t="s">
        <v>2486</v>
      </c>
      <c r="C34" s="171" t="s">
        <v>4</v>
      </c>
      <c r="D34" s="171" t="s">
        <v>2487</v>
      </c>
      <c r="E34" s="168" t="s">
        <v>822</v>
      </c>
      <c r="F34" s="152" t="s">
        <v>5</v>
      </c>
      <c r="G34" s="25" t="s">
        <v>2622</v>
      </c>
      <c r="H34" s="152">
        <v>160</v>
      </c>
      <c r="I34" s="25" t="s">
        <v>2433</v>
      </c>
      <c r="J34" s="178">
        <v>0</v>
      </c>
      <c r="K34" s="178">
        <v>15000</v>
      </c>
      <c r="L34" s="178">
        <v>0</v>
      </c>
      <c r="M34" s="163">
        <v>0.1</v>
      </c>
      <c r="N34" s="36" t="s">
        <v>154</v>
      </c>
      <c r="O34" s="28" t="s">
        <v>223</v>
      </c>
      <c r="P34" s="36" t="s">
        <v>3076</v>
      </c>
    </row>
    <row r="35" spans="1:16" ht="48" customHeight="1" x14ac:dyDescent="0.25">
      <c r="A35" s="17">
        <v>5</v>
      </c>
      <c r="B35" s="25" t="s">
        <v>2488</v>
      </c>
      <c r="C35" s="171" t="s">
        <v>4</v>
      </c>
      <c r="D35" s="171" t="s">
        <v>2489</v>
      </c>
      <c r="E35" s="168" t="s">
        <v>2490</v>
      </c>
      <c r="F35" s="152" t="s">
        <v>5</v>
      </c>
      <c r="G35" s="25" t="s">
        <v>2622</v>
      </c>
      <c r="H35" s="152">
        <v>300</v>
      </c>
      <c r="I35" s="25" t="s">
        <v>2433</v>
      </c>
      <c r="J35" s="178">
        <v>0</v>
      </c>
      <c r="K35" s="178">
        <v>15000</v>
      </c>
      <c r="L35" s="178">
        <v>0</v>
      </c>
      <c r="M35" s="163">
        <v>0.1</v>
      </c>
      <c r="N35" s="36" t="s">
        <v>154</v>
      </c>
      <c r="O35" s="28" t="s">
        <v>223</v>
      </c>
      <c r="P35" s="36" t="s">
        <v>3076</v>
      </c>
    </row>
    <row r="36" spans="1:16" ht="64.5" customHeight="1" x14ac:dyDescent="0.25">
      <c r="A36" s="181">
        <v>6</v>
      </c>
      <c r="B36" s="25" t="s">
        <v>2491</v>
      </c>
      <c r="C36" s="171" t="s">
        <v>4</v>
      </c>
      <c r="D36" s="171" t="s">
        <v>2492</v>
      </c>
      <c r="E36" s="168" t="s">
        <v>1840</v>
      </c>
      <c r="F36" s="152" t="s">
        <v>7</v>
      </c>
      <c r="G36" s="25" t="s">
        <v>2622</v>
      </c>
      <c r="H36" s="152">
        <v>220</v>
      </c>
      <c r="I36" s="25" t="s">
        <v>191</v>
      </c>
      <c r="J36" s="178">
        <v>0</v>
      </c>
      <c r="K36" s="178">
        <v>0</v>
      </c>
      <c r="L36" s="178">
        <v>10000</v>
      </c>
      <c r="M36" s="179">
        <v>0.05</v>
      </c>
      <c r="N36" s="36" t="s">
        <v>154</v>
      </c>
      <c r="O36" s="28" t="s">
        <v>3099</v>
      </c>
      <c r="P36" s="36" t="s">
        <v>3076</v>
      </c>
    </row>
    <row r="37" spans="1:16" ht="49.5" customHeight="1" x14ac:dyDescent="0.25">
      <c r="A37" s="17">
        <v>7</v>
      </c>
      <c r="B37" s="25" t="s">
        <v>2493</v>
      </c>
      <c r="C37" s="171" t="s">
        <v>4</v>
      </c>
      <c r="D37" s="171" t="s">
        <v>2494</v>
      </c>
      <c r="E37" s="168" t="s">
        <v>1353</v>
      </c>
      <c r="F37" s="152" t="s">
        <v>5</v>
      </c>
      <c r="G37" s="25" t="s">
        <v>2622</v>
      </c>
      <c r="H37" s="152">
        <v>300</v>
      </c>
      <c r="I37" s="25" t="s">
        <v>191</v>
      </c>
      <c r="J37" s="178">
        <v>0</v>
      </c>
      <c r="K37" s="178">
        <v>15000</v>
      </c>
      <c r="L37" s="178">
        <v>0</v>
      </c>
      <c r="M37" s="163">
        <v>0.1</v>
      </c>
      <c r="N37" s="36" t="s">
        <v>154</v>
      </c>
      <c r="O37" s="28" t="s">
        <v>224</v>
      </c>
      <c r="P37" s="36" t="s">
        <v>3076</v>
      </c>
    </row>
    <row r="38" spans="1:16" ht="39" customHeight="1" x14ac:dyDescent="0.25">
      <c r="A38" s="181">
        <v>8</v>
      </c>
      <c r="B38" s="25" t="s">
        <v>2495</v>
      </c>
      <c r="C38" s="171" t="s">
        <v>4</v>
      </c>
      <c r="D38" s="171" t="s">
        <v>2496</v>
      </c>
      <c r="E38" s="168" t="s">
        <v>856</v>
      </c>
      <c r="F38" s="152" t="s">
        <v>5</v>
      </c>
      <c r="G38" s="25" t="s">
        <v>2622</v>
      </c>
      <c r="H38" s="152">
        <v>320</v>
      </c>
      <c r="I38" s="25" t="s">
        <v>2433</v>
      </c>
      <c r="J38" s="178">
        <v>0</v>
      </c>
      <c r="K38" s="178">
        <v>15000</v>
      </c>
      <c r="L38" s="178">
        <v>0</v>
      </c>
      <c r="M38" s="163">
        <v>0.1</v>
      </c>
      <c r="N38" s="36" t="s">
        <v>154</v>
      </c>
      <c r="O38" s="28" t="s">
        <v>224</v>
      </c>
      <c r="P38" s="36" t="s">
        <v>3076</v>
      </c>
    </row>
    <row r="39" spans="1:16" ht="40.5" customHeight="1" x14ac:dyDescent="0.25">
      <c r="A39" s="17">
        <v>9</v>
      </c>
      <c r="B39" s="25" t="s">
        <v>2497</v>
      </c>
      <c r="C39" s="171" t="s">
        <v>4</v>
      </c>
      <c r="D39" s="171" t="s">
        <v>2498</v>
      </c>
      <c r="E39" s="168" t="s">
        <v>1350</v>
      </c>
      <c r="F39" s="152" t="s">
        <v>5</v>
      </c>
      <c r="G39" s="25" t="s">
        <v>2622</v>
      </c>
      <c r="H39" s="152">
        <v>320</v>
      </c>
      <c r="I39" s="25" t="s">
        <v>2433</v>
      </c>
      <c r="J39" s="178">
        <v>0</v>
      </c>
      <c r="K39" s="178">
        <v>15000</v>
      </c>
      <c r="L39" s="178">
        <v>0</v>
      </c>
      <c r="M39" s="163">
        <v>0.1</v>
      </c>
      <c r="N39" s="36" t="s">
        <v>154</v>
      </c>
      <c r="O39" s="28" t="s">
        <v>223</v>
      </c>
      <c r="P39" s="36" t="s">
        <v>3076</v>
      </c>
    </row>
    <row r="40" spans="1:16" ht="54" customHeight="1" x14ac:dyDescent="0.25">
      <c r="A40" s="181">
        <v>10</v>
      </c>
      <c r="B40" s="25" t="s">
        <v>2499</v>
      </c>
      <c r="C40" s="171" t="s">
        <v>4</v>
      </c>
      <c r="D40" s="171" t="s">
        <v>2500</v>
      </c>
      <c r="E40" s="168" t="s">
        <v>1809</v>
      </c>
      <c r="F40" s="152" t="s">
        <v>5</v>
      </c>
      <c r="G40" s="25" t="s">
        <v>2622</v>
      </c>
      <c r="H40" s="152">
        <v>250</v>
      </c>
      <c r="I40" s="25" t="s">
        <v>2433</v>
      </c>
      <c r="J40" s="178">
        <v>0</v>
      </c>
      <c r="K40" s="178">
        <v>15000</v>
      </c>
      <c r="L40" s="178">
        <v>0</v>
      </c>
      <c r="M40" s="179">
        <v>0.05</v>
      </c>
      <c r="N40" s="36" t="s">
        <v>154</v>
      </c>
      <c r="O40" s="28" t="s">
        <v>223</v>
      </c>
      <c r="P40" s="36" t="s">
        <v>3076</v>
      </c>
    </row>
    <row r="41" spans="1:16" ht="51.75" customHeight="1" x14ac:dyDescent="0.25">
      <c r="A41" s="17">
        <v>11</v>
      </c>
      <c r="B41" s="25" t="s">
        <v>2501</v>
      </c>
      <c r="C41" s="171" t="s">
        <v>4</v>
      </c>
      <c r="D41" s="171" t="s">
        <v>2502</v>
      </c>
      <c r="E41" s="168" t="s">
        <v>2503</v>
      </c>
      <c r="F41" s="152" t="s">
        <v>5</v>
      </c>
      <c r="G41" s="25" t="s">
        <v>2622</v>
      </c>
      <c r="H41" s="152">
        <v>150</v>
      </c>
      <c r="I41" s="25" t="s">
        <v>2433</v>
      </c>
      <c r="J41" s="178">
        <v>0</v>
      </c>
      <c r="K41" s="178">
        <v>15000</v>
      </c>
      <c r="L41" s="178">
        <v>0</v>
      </c>
      <c r="M41" s="163">
        <v>0.1</v>
      </c>
      <c r="N41" s="36" t="s">
        <v>154</v>
      </c>
      <c r="O41" s="28" t="s">
        <v>223</v>
      </c>
      <c r="P41" s="36" t="s">
        <v>3076</v>
      </c>
    </row>
    <row r="42" spans="1:16" ht="51.75" customHeight="1" x14ac:dyDescent="0.25">
      <c r="A42" s="181">
        <v>12</v>
      </c>
      <c r="B42" s="25" t="s">
        <v>2504</v>
      </c>
      <c r="C42" s="171" t="s">
        <v>4</v>
      </c>
      <c r="D42" s="171" t="s">
        <v>2505</v>
      </c>
      <c r="E42" s="168" t="s">
        <v>1809</v>
      </c>
      <c r="F42" s="152" t="s">
        <v>5</v>
      </c>
      <c r="G42" s="25" t="s">
        <v>2622</v>
      </c>
      <c r="H42" s="180">
        <v>400</v>
      </c>
      <c r="I42" s="25" t="s">
        <v>191</v>
      </c>
      <c r="J42" s="178">
        <v>0</v>
      </c>
      <c r="K42" s="178">
        <v>15000</v>
      </c>
      <c r="L42" s="178">
        <v>0</v>
      </c>
      <c r="M42" s="163">
        <v>0.1</v>
      </c>
      <c r="N42" s="36" t="s">
        <v>154</v>
      </c>
      <c r="O42" s="28" t="s">
        <v>223</v>
      </c>
      <c r="P42" s="36" t="s">
        <v>3076</v>
      </c>
    </row>
    <row r="43" spans="1:16" ht="52.5" customHeight="1" x14ac:dyDescent="0.25">
      <c r="A43" s="17">
        <v>13</v>
      </c>
      <c r="B43" s="25" t="s">
        <v>2506</v>
      </c>
      <c r="C43" s="171" t="s">
        <v>4</v>
      </c>
      <c r="D43" s="171" t="s">
        <v>2507</v>
      </c>
      <c r="E43" s="168" t="s">
        <v>815</v>
      </c>
      <c r="F43" s="152" t="s">
        <v>5</v>
      </c>
      <c r="G43" s="25" t="s">
        <v>2622</v>
      </c>
      <c r="H43" s="180">
        <v>800</v>
      </c>
      <c r="I43" s="25" t="s">
        <v>2433</v>
      </c>
      <c r="J43" s="178">
        <v>0</v>
      </c>
      <c r="K43" s="178">
        <v>15000</v>
      </c>
      <c r="L43" s="178">
        <v>0</v>
      </c>
      <c r="M43" s="163">
        <v>0.1</v>
      </c>
      <c r="N43" s="36" t="s">
        <v>154</v>
      </c>
      <c r="O43" s="28" t="s">
        <v>223</v>
      </c>
      <c r="P43" s="36" t="s">
        <v>3076</v>
      </c>
    </row>
    <row r="44" spans="1:16" ht="49.5" customHeight="1" x14ac:dyDescent="0.25">
      <c r="A44" s="181">
        <v>14</v>
      </c>
      <c r="B44" s="25" t="s">
        <v>2508</v>
      </c>
      <c r="C44" s="171" t="s">
        <v>4</v>
      </c>
      <c r="D44" s="171" t="s">
        <v>2509</v>
      </c>
      <c r="E44" s="168" t="s">
        <v>2510</v>
      </c>
      <c r="F44" s="152" t="s">
        <v>7</v>
      </c>
      <c r="G44" s="25" t="s">
        <v>2622</v>
      </c>
      <c r="H44" s="180">
        <v>365</v>
      </c>
      <c r="I44" s="25" t="s">
        <v>2433</v>
      </c>
      <c r="J44" s="178">
        <v>0</v>
      </c>
      <c r="K44" s="178">
        <v>0</v>
      </c>
      <c r="L44" s="178">
        <v>10000</v>
      </c>
      <c r="M44" s="163">
        <v>0.1</v>
      </c>
      <c r="N44" s="36" t="s">
        <v>154</v>
      </c>
      <c r="O44" s="28" t="s">
        <v>3099</v>
      </c>
      <c r="P44" s="36" t="s">
        <v>3076</v>
      </c>
    </row>
    <row r="45" spans="1:16" ht="58.5" customHeight="1" x14ac:dyDescent="0.25">
      <c r="A45" s="17">
        <v>15</v>
      </c>
      <c r="B45" s="25" t="s">
        <v>2511</v>
      </c>
      <c r="C45" s="171" t="s">
        <v>4</v>
      </c>
      <c r="D45" s="171" t="s">
        <v>2512</v>
      </c>
      <c r="E45" s="168" t="s">
        <v>1506</v>
      </c>
      <c r="F45" s="152" t="s">
        <v>7</v>
      </c>
      <c r="G45" s="25" t="s">
        <v>2622</v>
      </c>
      <c r="H45" s="180">
        <v>200</v>
      </c>
      <c r="I45" s="25" t="s">
        <v>191</v>
      </c>
      <c r="J45" s="178">
        <v>0</v>
      </c>
      <c r="K45" s="178">
        <v>0</v>
      </c>
      <c r="L45" s="178">
        <v>10000</v>
      </c>
      <c r="M45" s="163">
        <v>0.1</v>
      </c>
      <c r="N45" s="36" t="s">
        <v>154</v>
      </c>
      <c r="O45" s="28" t="s">
        <v>3099</v>
      </c>
      <c r="P45" s="36" t="s">
        <v>3076</v>
      </c>
    </row>
    <row r="46" spans="1:16" ht="54" customHeight="1" x14ac:dyDescent="0.25">
      <c r="A46" s="181">
        <v>16</v>
      </c>
      <c r="B46" s="25" t="s">
        <v>2513</v>
      </c>
      <c r="C46" s="171" t="s">
        <v>4</v>
      </c>
      <c r="D46" s="171" t="s">
        <v>2514</v>
      </c>
      <c r="E46" s="168" t="s">
        <v>2515</v>
      </c>
      <c r="F46" s="152" t="s">
        <v>7</v>
      </c>
      <c r="G46" s="25" t="s">
        <v>2622</v>
      </c>
      <c r="H46" s="180">
        <v>275</v>
      </c>
      <c r="I46" s="25" t="s">
        <v>191</v>
      </c>
      <c r="J46" s="178">
        <v>0</v>
      </c>
      <c r="K46" s="178">
        <v>0</v>
      </c>
      <c r="L46" s="178">
        <v>10000</v>
      </c>
      <c r="M46" s="163">
        <v>0.1</v>
      </c>
      <c r="N46" s="36" t="s">
        <v>154</v>
      </c>
      <c r="O46" s="28" t="s">
        <v>3099</v>
      </c>
      <c r="P46" s="36" t="s">
        <v>3076</v>
      </c>
    </row>
    <row r="47" spans="1:16" ht="45.75" customHeight="1" x14ac:dyDescent="0.25">
      <c r="A47" s="17">
        <v>17</v>
      </c>
      <c r="B47" s="25" t="s">
        <v>2478</v>
      </c>
      <c r="C47" s="171" t="s">
        <v>4</v>
      </c>
      <c r="D47" s="171" t="s">
        <v>2516</v>
      </c>
      <c r="E47" s="168" t="s">
        <v>2517</v>
      </c>
      <c r="F47" s="152" t="s">
        <v>7</v>
      </c>
      <c r="G47" s="25" t="s">
        <v>2622</v>
      </c>
      <c r="H47" s="180">
        <v>200</v>
      </c>
      <c r="I47" s="25" t="s">
        <v>2433</v>
      </c>
      <c r="J47" s="178">
        <v>0</v>
      </c>
      <c r="K47" s="178">
        <v>0</v>
      </c>
      <c r="L47" s="178">
        <v>10000</v>
      </c>
      <c r="M47" s="163">
        <v>0.1</v>
      </c>
      <c r="N47" s="36" t="s">
        <v>154</v>
      </c>
      <c r="O47" s="28" t="s">
        <v>3099</v>
      </c>
      <c r="P47" s="36" t="s">
        <v>3076</v>
      </c>
    </row>
    <row r="48" spans="1:16" ht="63" customHeight="1" x14ac:dyDescent="0.25">
      <c r="A48" s="181">
        <v>18</v>
      </c>
      <c r="B48" s="25" t="s">
        <v>2518</v>
      </c>
      <c r="C48" s="171" t="s">
        <v>4</v>
      </c>
      <c r="D48" s="171" t="s">
        <v>2519</v>
      </c>
      <c r="E48" s="111" t="s">
        <v>2520</v>
      </c>
      <c r="F48" s="152" t="s">
        <v>7</v>
      </c>
      <c r="G48" s="25" t="s">
        <v>2622</v>
      </c>
      <c r="H48" s="180">
        <v>550</v>
      </c>
      <c r="I48" s="25" t="s">
        <v>2433</v>
      </c>
      <c r="J48" s="178">
        <v>0</v>
      </c>
      <c r="K48" s="178">
        <v>0</v>
      </c>
      <c r="L48" s="178">
        <v>10000</v>
      </c>
      <c r="M48" s="179">
        <v>0.05</v>
      </c>
      <c r="N48" s="36" t="s">
        <v>154</v>
      </c>
      <c r="O48" s="28" t="s">
        <v>3099</v>
      </c>
      <c r="P48" s="36" t="s">
        <v>3076</v>
      </c>
    </row>
    <row r="49" spans="1:16" ht="50.25" customHeight="1" x14ac:dyDescent="0.25">
      <c r="A49" s="181">
        <v>19</v>
      </c>
      <c r="B49" s="25" t="s">
        <v>2521</v>
      </c>
      <c r="C49" s="171" t="s">
        <v>4</v>
      </c>
      <c r="D49" s="171" t="s">
        <v>2522</v>
      </c>
      <c r="E49" s="168" t="s">
        <v>2517</v>
      </c>
      <c r="F49" s="152" t="s">
        <v>7</v>
      </c>
      <c r="G49" s="25" t="s">
        <v>2622</v>
      </c>
      <c r="H49" s="180">
        <v>350</v>
      </c>
      <c r="I49" s="25" t="s">
        <v>191</v>
      </c>
      <c r="J49" s="178">
        <v>0</v>
      </c>
      <c r="K49" s="178">
        <v>0</v>
      </c>
      <c r="L49" s="178">
        <v>10000</v>
      </c>
      <c r="M49" s="179">
        <v>0.05</v>
      </c>
      <c r="N49" s="36" t="s">
        <v>154</v>
      </c>
      <c r="O49" s="28" t="s">
        <v>3099</v>
      </c>
      <c r="P49" s="36" t="s">
        <v>3076</v>
      </c>
    </row>
    <row r="50" spans="1:16" ht="19.5" customHeight="1" x14ac:dyDescent="0.25">
      <c r="A50" s="127"/>
      <c r="B50" s="281" t="s">
        <v>2523</v>
      </c>
      <c r="C50" s="282"/>
      <c r="D50" s="282"/>
      <c r="E50" s="282"/>
      <c r="F50" s="282"/>
      <c r="G50" s="282"/>
      <c r="H50" s="283"/>
      <c r="I50" s="23"/>
      <c r="J50" s="29">
        <f>SUM(J51:J68)</f>
        <v>6000</v>
      </c>
      <c r="K50" s="29">
        <f t="shared" ref="K50:L50" si="1">SUM(K51:K68)</f>
        <v>120000</v>
      </c>
      <c r="L50" s="29">
        <f t="shared" si="1"/>
        <v>40000</v>
      </c>
      <c r="M50" s="23"/>
      <c r="N50" s="23"/>
      <c r="O50" s="23"/>
      <c r="P50" s="23"/>
    </row>
    <row r="51" spans="1:16" ht="49.5" customHeight="1" x14ac:dyDescent="0.25">
      <c r="A51" s="17">
        <v>1</v>
      </c>
      <c r="B51" s="25" t="s">
        <v>2524</v>
      </c>
      <c r="C51" s="171" t="s">
        <v>4</v>
      </c>
      <c r="D51" s="171" t="s">
        <v>2525</v>
      </c>
      <c r="E51" s="168" t="s">
        <v>2503</v>
      </c>
      <c r="F51" s="152" t="s">
        <v>2526</v>
      </c>
      <c r="G51" s="25" t="s">
        <v>2622</v>
      </c>
      <c r="H51" s="168">
        <v>800</v>
      </c>
      <c r="I51" s="25" t="s">
        <v>191</v>
      </c>
      <c r="J51" s="178">
        <v>0</v>
      </c>
      <c r="K51" s="178">
        <v>15000</v>
      </c>
      <c r="L51" s="178">
        <v>0</v>
      </c>
      <c r="M51" s="179">
        <v>0.05</v>
      </c>
      <c r="N51" s="36" t="s">
        <v>154</v>
      </c>
      <c r="O51" s="28" t="s">
        <v>224</v>
      </c>
      <c r="P51" s="36" t="s">
        <v>3076</v>
      </c>
    </row>
    <row r="52" spans="1:16" ht="51" customHeight="1" x14ac:dyDescent="0.25">
      <c r="A52" s="17">
        <v>2</v>
      </c>
      <c r="B52" s="25" t="s">
        <v>2527</v>
      </c>
      <c r="C52" s="171" t="s">
        <v>4</v>
      </c>
      <c r="D52" s="171" t="s">
        <v>2528</v>
      </c>
      <c r="E52" s="168" t="s">
        <v>1028</v>
      </c>
      <c r="F52" s="263" t="s">
        <v>9</v>
      </c>
      <c r="G52" s="25" t="s">
        <v>2622</v>
      </c>
      <c r="H52" s="168">
        <v>1050</v>
      </c>
      <c r="I52" s="25" t="s">
        <v>2433</v>
      </c>
      <c r="J52" s="178">
        <v>1000</v>
      </c>
      <c r="K52" s="178">
        <v>0</v>
      </c>
      <c r="L52" s="178">
        <v>0</v>
      </c>
      <c r="M52" s="179">
        <v>0.05</v>
      </c>
      <c r="N52" s="36" t="s">
        <v>154</v>
      </c>
      <c r="O52" s="28" t="s">
        <v>225</v>
      </c>
      <c r="P52" s="36" t="s">
        <v>3076</v>
      </c>
    </row>
    <row r="53" spans="1:16" ht="66.75" customHeight="1" x14ac:dyDescent="0.25">
      <c r="A53" s="17">
        <v>3</v>
      </c>
      <c r="B53" s="25" t="s">
        <v>2529</v>
      </c>
      <c r="C53" s="171" t="s">
        <v>4</v>
      </c>
      <c r="D53" s="171" t="s">
        <v>2530</v>
      </c>
      <c r="E53" s="168" t="s">
        <v>1443</v>
      </c>
      <c r="F53" s="152" t="s">
        <v>2531</v>
      </c>
      <c r="G53" s="25" t="s">
        <v>2622</v>
      </c>
      <c r="H53" s="168">
        <v>500</v>
      </c>
      <c r="I53" s="25" t="s">
        <v>2433</v>
      </c>
      <c r="J53" s="178">
        <v>0</v>
      </c>
      <c r="K53" s="178">
        <v>15000</v>
      </c>
      <c r="L53" s="178">
        <v>0</v>
      </c>
      <c r="M53" s="179">
        <v>0.05</v>
      </c>
      <c r="N53" s="36" t="s">
        <v>154</v>
      </c>
      <c r="O53" s="28" t="s">
        <v>223</v>
      </c>
      <c r="P53" s="36" t="s">
        <v>3076</v>
      </c>
    </row>
    <row r="54" spans="1:16" ht="54" customHeight="1" x14ac:dyDescent="0.25">
      <c r="A54" s="17">
        <v>4</v>
      </c>
      <c r="B54" s="25" t="s">
        <v>2532</v>
      </c>
      <c r="C54" s="171" t="s">
        <v>4</v>
      </c>
      <c r="D54" s="171" t="s">
        <v>2533</v>
      </c>
      <c r="E54" s="168" t="s">
        <v>24</v>
      </c>
      <c r="F54" s="152" t="s">
        <v>5</v>
      </c>
      <c r="G54" s="25" t="s">
        <v>2622</v>
      </c>
      <c r="H54" s="168">
        <v>1176</v>
      </c>
      <c r="I54" s="25" t="s">
        <v>191</v>
      </c>
      <c r="J54" s="178">
        <v>0</v>
      </c>
      <c r="K54" s="178">
        <v>15000</v>
      </c>
      <c r="L54" s="178">
        <v>0</v>
      </c>
      <c r="M54" s="179">
        <v>0.05</v>
      </c>
      <c r="N54" s="36" t="s">
        <v>154</v>
      </c>
      <c r="O54" s="28" t="s">
        <v>223</v>
      </c>
      <c r="P54" s="36" t="s">
        <v>3076</v>
      </c>
    </row>
    <row r="55" spans="1:16" ht="54.75" customHeight="1" x14ac:dyDescent="0.25">
      <c r="A55" s="17">
        <v>5</v>
      </c>
      <c r="B55" s="25" t="s">
        <v>2534</v>
      </c>
      <c r="C55" s="171" t="s">
        <v>4</v>
      </c>
      <c r="D55" s="171" t="s">
        <v>2535</v>
      </c>
      <c r="E55" s="168" t="s">
        <v>856</v>
      </c>
      <c r="F55" s="152" t="s">
        <v>5</v>
      </c>
      <c r="G55" s="25" t="s">
        <v>2622</v>
      </c>
      <c r="H55" s="168">
        <v>400</v>
      </c>
      <c r="I55" s="25" t="s">
        <v>2433</v>
      </c>
      <c r="J55" s="178">
        <v>0</v>
      </c>
      <c r="K55" s="178">
        <v>15000</v>
      </c>
      <c r="L55" s="178">
        <v>0</v>
      </c>
      <c r="M55" s="184">
        <v>0.05</v>
      </c>
      <c r="N55" s="36" t="s">
        <v>154</v>
      </c>
      <c r="O55" s="28" t="s">
        <v>224</v>
      </c>
      <c r="P55" s="36" t="s">
        <v>3076</v>
      </c>
    </row>
    <row r="56" spans="1:16" ht="57" customHeight="1" x14ac:dyDescent="0.25">
      <c r="A56" s="17">
        <v>6</v>
      </c>
      <c r="B56" s="51" t="s">
        <v>2536</v>
      </c>
      <c r="C56" s="182" t="s">
        <v>4</v>
      </c>
      <c r="D56" s="171" t="s">
        <v>2537</v>
      </c>
      <c r="E56" s="185" t="s">
        <v>815</v>
      </c>
      <c r="F56" s="173" t="s">
        <v>7</v>
      </c>
      <c r="G56" s="51" t="s">
        <v>2622</v>
      </c>
      <c r="H56" s="152">
        <v>220</v>
      </c>
      <c r="I56" s="25" t="s">
        <v>191</v>
      </c>
      <c r="J56" s="178">
        <v>0</v>
      </c>
      <c r="K56" s="178">
        <v>0</v>
      </c>
      <c r="L56" s="178">
        <v>10000</v>
      </c>
      <c r="M56" s="184">
        <v>0.05</v>
      </c>
      <c r="N56" s="36" t="s">
        <v>154</v>
      </c>
      <c r="O56" s="28" t="s">
        <v>3099</v>
      </c>
      <c r="P56" s="36" t="s">
        <v>3076</v>
      </c>
    </row>
    <row r="57" spans="1:16" ht="54" customHeight="1" x14ac:dyDescent="0.25">
      <c r="A57" s="17">
        <v>7</v>
      </c>
      <c r="B57" s="51" t="s">
        <v>2538</v>
      </c>
      <c r="C57" s="182" t="s">
        <v>4</v>
      </c>
      <c r="D57" s="171" t="s">
        <v>2539</v>
      </c>
      <c r="E57" s="185" t="s">
        <v>15</v>
      </c>
      <c r="F57" s="271" t="s">
        <v>9</v>
      </c>
      <c r="G57" s="51" t="s">
        <v>2622</v>
      </c>
      <c r="H57" s="152">
        <v>220</v>
      </c>
      <c r="I57" s="25" t="s">
        <v>191</v>
      </c>
      <c r="J57" s="178">
        <v>1000</v>
      </c>
      <c r="K57" s="178">
        <v>0</v>
      </c>
      <c r="L57" s="178">
        <v>0</v>
      </c>
      <c r="M57" s="184">
        <v>0</v>
      </c>
      <c r="N57" s="36" t="s">
        <v>154</v>
      </c>
      <c r="O57" s="28" t="s">
        <v>225</v>
      </c>
      <c r="P57" s="36" t="s">
        <v>3076</v>
      </c>
    </row>
    <row r="58" spans="1:16" ht="52.5" customHeight="1" x14ac:dyDescent="0.25">
      <c r="A58" s="17">
        <v>8</v>
      </c>
      <c r="B58" s="51" t="s">
        <v>2540</v>
      </c>
      <c r="C58" s="182" t="s">
        <v>4</v>
      </c>
      <c r="D58" s="171" t="s">
        <v>2539</v>
      </c>
      <c r="E58" s="185" t="s">
        <v>31</v>
      </c>
      <c r="F58" s="271" t="s">
        <v>9</v>
      </c>
      <c r="G58" s="51" t="s">
        <v>2622</v>
      </c>
      <c r="H58" s="152">
        <v>150</v>
      </c>
      <c r="I58" s="25" t="s">
        <v>191</v>
      </c>
      <c r="J58" s="178">
        <v>1000</v>
      </c>
      <c r="K58" s="178">
        <v>0</v>
      </c>
      <c r="L58" s="178">
        <v>0</v>
      </c>
      <c r="M58" s="184">
        <v>0</v>
      </c>
      <c r="N58" s="36" t="s">
        <v>154</v>
      </c>
      <c r="O58" s="28" t="s">
        <v>225</v>
      </c>
      <c r="P58" s="36" t="s">
        <v>3076</v>
      </c>
    </row>
    <row r="59" spans="1:16" ht="62.25" customHeight="1" x14ac:dyDescent="0.25">
      <c r="A59" s="17">
        <v>9</v>
      </c>
      <c r="B59" s="51" t="s">
        <v>2541</v>
      </c>
      <c r="C59" s="182" t="s">
        <v>6</v>
      </c>
      <c r="D59" s="171" t="s">
        <v>2542</v>
      </c>
      <c r="E59" s="185" t="s">
        <v>815</v>
      </c>
      <c r="F59" s="111" t="s">
        <v>7</v>
      </c>
      <c r="G59" s="51" t="s">
        <v>2622</v>
      </c>
      <c r="H59" s="111">
        <v>260</v>
      </c>
      <c r="I59" s="25" t="s">
        <v>191</v>
      </c>
      <c r="J59" s="178">
        <v>0</v>
      </c>
      <c r="K59" s="178">
        <v>15000</v>
      </c>
      <c r="L59" s="178">
        <v>0</v>
      </c>
      <c r="M59" s="184">
        <v>0.05</v>
      </c>
      <c r="N59" s="51" t="s">
        <v>2543</v>
      </c>
      <c r="O59" s="28" t="s">
        <v>223</v>
      </c>
      <c r="P59" s="36" t="s">
        <v>3076</v>
      </c>
    </row>
    <row r="60" spans="1:16" ht="56.25" customHeight="1" x14ac:dyDescent="0.25">
      <c r="A60" s="17">
        <v>10</v>
      </c>
      <c r="B60" s="51" t="s">
        <v>2544</v>
      </c>
      <c r="C60" s="182" t="s">
        <v>4</v>
      </c>
      <c r="D60" s="171" t="s">
        <v>2545</v>
      </c>
      <c r="E60" s="185" t="s">
        <v>430</v>
      </c>
      <c r="F60" s="173" t="s">
        <v>7</v>
      </c>
      <c r="G60" s="51" t="s">
        <v>2622</v>
      </c>
      <c r="H60" s="111">
        <v>2200</v>
      </c>
      <c r="I60" s="25" t="s">
        <v>214</v>
      </c>
      <c r="J60" s="178">
        <v>0</v>
      </c>
      <c r="K60" s="178">
        <v>0</v>
      </c>
      <c r="L60" s="178">
        <v>10000</v>
      </c>
      <c r="M60" s="184">
        <v>0.05</v>
      </c>
      <c r="N60" s="36" t="s">
        <v>154</v>
      </c>
      <c r="O60" s="28" t="s">
        <v>3099</v>
      </c>
      <c r="P60" s="36" t="s">
        <v>3076</v>
      </c>
    </row>
    <row r="61" spans="1:16" ht="63" customHeight="1" x14ac:dyDescent="0.25">
      <c r="A61" s="17">
        <v>11</v>
      </c>
      <c r="B61" s="51" t="s">
        <v>2546</v>
      </c>
      <c r="C61" s="182" t="s">
        <v>6</v>
      </c>
      <c r="D61" s="171" t="s">
        <v>2547</v>
      </c>
      <c r="E61" s="185" t="s">
        <v>2463</v>
      </c>
      <c r="F61" s="111" t="s">
        <v>7</v>
      </c>
      <c r="G61" s="51" t="s">
        <v>2622</v>
      </c>
      <c r="H61" s="111">
        <v>300</v>
      </c>
      <c r="I61" s="25" t="s">
        <v>2433</v>
      </c>
      <c r="J61" s="178">
        <v>0</v>
      </c>
      <c r="K61" s="178">
        <v>15000</v>
      </c>
      <c r="L61" s="178">
        <v>0</v>
      </c>
      <c r="M61" s="184">
        <v>0.05</v>
      </c>
      <c r="N61" s="51" t="s">
        <v>2543</v>
      </c>
      <c r="O61" s="28" t="s">
        <v>223</v>
      </c>
      <c r="P61" s="36" t="s">
        <v>3076</v>
      </c>
    </row>
    <row r="62" spans="1:16" ht="42" customHeight="1" x14ac:dyDescent="0.25">
      <c r="A62" s="17">
        <v>12</v>
      </c>
      <c r="B62" s="51" t="s">
        <v>2548</v>
      </c>
      <c r="C62" s="182" t="s">
        <v>6</v>
      </c>
      <c r="D62" s="171" t="s">
        <v>2549</v>
      </c>
      <c r="E62" s="185" t="s">
        <v>1350</v>
      </c>
      <c r="F62" s="173" t="s">
        <v>5</v>
      </c>
      <c r="G62" s="51" t="s">
        <v>2622</v>
      </c>
      <c r="H62" s="168" t="s">
        <v>2550</v>
      </c>
      <c r="I62" s="25" t="s">
        <v>2433</v>
      </c>
      <c r="J62" s="178">
        <v>0</v>
      </c>
      <c r="K62" s="178">
        <v>15000</v>
      </c>
      <c r="L62" s="178">
        <v>0</v>
      </c>
      <c r="M62" s="184">
        <v>0.05</v>
      </c>
      <c r="N62" s="36" t="s">
        <v>154</v>
      </c>
      <c r="O62" s="28" t="s">
        <v>223</v>
      </c>
      <c r="P62" s="36" t="s">
        <v>3076</v>
      </c>
    </row>
    <row r="63" spans="1:16" ht="53.25" customHeight="1" x14ac:dyDescent="0.25">
      <c r="A63" s="17">
        <v>13</v>
      </c>
      <c r="B63" s="51" t="s">
        <v>2551</v>
      </c>
      <c r="C63" s="182" t="s">
        <v>6</v>
      </c>
      <c r="D63" s="171" t="s">
        <v>2552</v>
      </c>
      <c r="E63" s="185" t="s">
        <v>8</v>
      </c>
      <c r="F63" s="271" t="s">
        <v>9</v>
      </c>
      <c r="G63" s="51" t="s">
        <v>2622</v>
      </c>
      <c r="H63" s="168" t="s">
        <v>2553</v>
      </c>
      <c r="I63" s="25" t="s">
        <v>2433</v>
      </c>
      <c r="J63" s="178">
        <v>1000</v>
      </c>
      <c r="K63" s="178">
        <v>0</v>
      </c>
      <c r="L63" s="178">
        <v>0</v>
      </c>
      <c r="M63" s="184">
        <v>0</v>
      </c>
      <c r="N63" s="128" t="s">
        <v>2554</v>
      </c>
      <c r="O63" s="28" t="s">
        <v>225</v>
      </c>
      <c r="P63" s="36" t="s">
        <v>3076</v>
      </c>
    </row>
    <row r="64" spans="1:16" ht="50.25" customHeight="1" x14ac:dyDescent="0.25">
      <c r="A64" s="17">
        <v>14</v>
      </c>
      <c r="B64" s="51" t="s">
        <v>2555</v>
      </c>
      <c r="C64" s="182" t="s">
        <v>6</v>
      </c>
      <c r="D64" s="171" t="s">
        <v>2556</v>
      </c>
      <c r="E64" s="185" t="s">
        <v>1684</v>
      </c>
      <c r="F64" s="173" t="s">
        <v>5</v>
      </c>
      <c r="G64" s="51" t="s">
        <v>2622</v>
      </c>
      <c r="H64" s="168" t="s">
        <v>2557</v>
      </c>
      <c r="I64" s="25" t="s">
        <v>2433</v>
      </c>
      <c r="J64" s="178">
        <v>0</v>
      </c>
      <c r="K64" s="178">
        <v>15000</v>
      </c>
      <c r="L64" s="178">
        <v>0</v>
      </c>
      <c r="M64" s="184">
        <v>0.05</v>
      </c>
      <c r="N64" s="36" t="s">
        <v>154</v>
      </c>
      <c r="O64" s="28" t="s">
        <v>223</v>
      </c>
      <c r="P64" s="36" t="s">
        <v>3076</v>
      </c>
    </row>
    <row r="65" spans="1:16" ht="54" customHeight="1" x14ac:dyDescent="0.25">
      <c r="A65" s="17">
        <v>15</v>
      </c>
      <c r="B65" s="51" t="s">
        <v>2558</v>
      </c>
      <c r="C65" s="182" t="s">
        <v>6</v>
      </c>
      <c r="D65" s="171" t="s">
        <v>2559</v>
      </c>
      <c r="E65" s="185" t="s">
        <v>1334</v>
      </c>
      <c r="F65" s="271" t="s">
        <v>9</v>
      </c>
      <c r="G65" s="51" t="s">
        <v>2622</v>
      </c>
      <c r="H65" s="168" t="s">
        <v>2560</v>
      </c>
      <c r="I65" s="25" t="s">
        <v>2433</v>
      </c>
      <c r="J65" s="178">
        <v>1000</v>
      </c>
      <c r="K65" s="178">
        <v>0</v>
      </c>
      <c r="L65" s="178">
        <v>0</v>
      </c>
      <c r="M65" s="184">
        <v>0</v>
      </c>
      <c r="N65" s="36" t="s">
        <v>154</v>
      </c>
      <c r="O65" s="28" t="s">
        <v>225</v>
      </c>
      <c r="P65" s="36" t="s">
        <v>3076</v>
      </c>
    </row>
    <row r="66" spans="1:16" ht="52.5" customHeight="1" x14ac:dyDescent="0.25">
      <c r="A66" s="17">
        <v>16</v>
      </c>
      <c r="B66" s="51" t="s">
        <v>2561</v>
      </c>
      <c r="C66" s="182" t="s">
        <v>6</v>
      </c>
      <c r="D66" s="171" t="s">
        <v>2562</v>
      </c>
      <c r="E66" s="185" t="s">
        <v>1074</v>
      </c>
      <c r="F66" s="271" t="s">
        <v>9</v>
      </c>
      <c r="G66" s="51" t="s">
        <v>2622</v>
      </c>
      <c r="H66" s="168" t="s">
        <v>2563</v>
      </c>
      <c r="I66" s="25" t="s">
        <v>213</v>
      </c>
      <c r="J66" s="178">
        <v>1000</v>
      </c>
      <c r="K66" s="178">
        <v>0</v>
      </c>
      <c r="L66" s="178">
        <v>0</v>
      </c>
      <c r="M66" s="184">
        <v>0</v>
      </c>
      <c r="N66" s="36" t="s">
        <v>2564</v>
      </c>
      <c r="O66" s="28" t="s">
        <v>225</v>
      </c>
      <c r="P66" s="36" t="s">
        <v>3076</v>
      </c>
    </row>
    <row r="67" spans="1:16" ht="54.75" customHeight="1" x14ac:dyDescent="0.25">
      <c r="A67" s="17">
        <v>17</v>
      </c>
      <c r="B67" s="51" t="s">
        <v>2565</v>
      </c>
      <c r="C67" s="182" t="s">
        <v>6</v>
      </c>
      <c r="D67" s="171" t="s">
        <v>2566</v>
      </c>
      <c r="E67" s="185" t="s">
        <v>1296</v>
      </c>
      <c r="F67" s="173" t="s">
        <v>5</v>
      </c>
      <c r="G67" s="51" t="s">
        <v>2622</v>
      </c>
      <c r="H67" s="168" t="s">
        <v>2567</v>
      </c>
      <c r="I67" s="25" t="s">
        <v>213</v>
      </c>
      <c r="J67" s="178">
        <v>0</v>
      </c>
      <c r="K67" s="178">
        <v>0</v>
      </c>
      <c r="L67" s="178">
        <v>10000</v>
      </c>
      <c r="M67" s="184">
        <v>0</v>
      </c>
      <c r="N67" s="36" t="s">
        <v>2554</v>
      </c>
      <c r="O67" s="28" t="s">
        <v>3099</v>
      </c>
      <c r="P67" s="36" t="s">
        <v>3076</v>
      </c>
    </row>
    <row r="68" spans="1:16" ht="48" customHeight="1" x14ac:dyDescent="0.25">
      <c r="A68" s="17">
        <v>18</v>
      </c>
      <c r="B68" s="51" t="s">
        <v>2568</v>
      </c>
      <c r="C68" s="182" t="s">
        <v>4</v>
      </c>
      <c r="D68" s="171" t="s">
        <v>2569</v>
      </c>
      <c r="E68" s="185" t="s">
        <v>2490</v>
      </c>
      <c r="F68" s="173" t="s">
        <v>7</v>
      </c>
      <c r="G68" s="51" t="s">
        <v>2622</v>
      </c>
      <c r="H68" s="111">
        <v>230</v>
      </c>
      <c r="I68" s="25" t="s">
        <v>2433</v>
      </c>
      <c r="J68" s="178">
        <v>0</v>
      </c>
      <c r="K68" s="178">
        <v>0</v>
      </c>
      <c r="L68" s="178">
        <v>10000</v>
      </c>
      <c r="M68" s="184">
        <v>0</v>
      </c>
      <c r="N68" s="36" t="s">
        <v>154</v>
      </c>
      <c r="O68" s="28" t="s">
        <v>3099</v>
      </c>
      <c r="P68" s="36" t="s">
        <v>3076</v>
      </c>
    </row>
    <row r="69" spans="1:16" x14ac:dyDescent="0.25">
      <c r="A69" s="174"/>
      <c r="B69" s="281" t="s">
        <v>2570</v>
      </c>
      <c r="C69" s="282"/>
      <c r="D69" s="282"/>
      <c r="E69" s="282"/>
      <c r="F69" s="282"/>
      <c r="G69" s="282"/>
      <c r="H69" s="283"/>
      <c r="I69" s="23"/>
      <c r="J69" s="29">
        <f>SUM(J70:J73)</f>
        <v>2000</v>
      </c>
      <c r="K69" s="29">
        <f t="shared" ref="K69:L69" si="2">SUM(K70:K73)</f>
        <v>30000</v>
      </c>
      <c r="L69" s="29">
        <f t="shared" si="2"/>
        <v>0</v>
      </c>
      <c r="M69" s="23"/>
      <c r="N69" s="23"/>
      <c r="O69" s="23"/>
      <c r="P69" s="23"/>
    </row>
    <row r="70" spans="1:16" ht="47.25" customHeight="1" x14ac:dyDescent="0.25">
      <c r="A70" s="17">
        <v>1</v>
      </c>
      <c r="B70" s="51" t="s">
        <v>2571</v>
      </c>
      <c r="C70" s="171" t="s">
        <v>6</v>
      </c>
      <c r="D70" s="171" t="s">
        <v>2572</v>
      </c>
      <c r="E70" s="85" t="s">
        <v>532</v>
      </c>
      <c r="F70" s="263" t="s">
        <v>9</v>
      </c>
      <c r="G70" s="25" t="s">
        <v>2622</v>
      </c>
      <c r="H70" s="85">
        <v>60</v>
      </c>
      <c r="I70" s="25" t="s">
        <v>213</v>
      </c>
      <c r="J70" s="178">
        <v>1000</v>
      </c>
      <c r="K70" s="178">
        <v>0</v>
      </c>
      <c r="L70" s="178">
        <v>0</v>
      </c>
      <c r="M70" s="148">
        <v>0</v>
      </c>
      <c r="N70" s="36" t="s">
        <v>154</v>
      </c>
      <c r="O70" s="28" t="s">
        <v>225</v>
      </c>
      <c r="P70" s="36" t="s">
        <v>3076</v>
      </c>
    </row>
    <row r="71" spans="1:16" ht="54.75" customHeight="1" x14ac:dyDescent="0.25">
      <c r="A71" s="17">
        <v>2</v>
      </c>
      <c r="B71" s="51" t="s">
        <v>2573</v>
      </c>
      <c r="C71" s="171" t="s">
        <v>6</v>
      </c>
      <c r="D71" s="171" t="s">
        <v>2574</v>
      </c>
      <c r="E71" s="180" t="s">
        <v>532</v>
      </c>
      <c r="F71" s="263" t="s">
        <v>9</v>
      </c>
      <c r="G71" s="25" t="s">
        <v>2622</v>
      </c>
      <c r="H71" s="85">
        <v>60</v>
      </c>
      <c r="I71" s="25" t="s">
        <v>213</v>
      </c>
      <c r="J71" s="178">
        <v>1000</v>
      </c>
      <c r="K71" s="178">
        <v>0</v>
      </c>
      <c r="L71" s="178">
        <v>0</v>
      </c>
      <c r="M71" s="179">
        <v>0</v>
      </c>
      <c r="N71" s="36" t="s">
        <v>154</v>
      </c>
      <c r="O71" s="28" t="s">
        <v>225</v>
      </c>
      <c r="P71" s="36" t="s">
        <v>3076</v>
      </c>
    </row>
    <row r="72" spans="1:16" ht="46.5" customHeight="1" x14ac:dyDescent="0.25">
      <c r="A72" s="17">
        <v>3</v>
      </c>
      <c r="B72" s="51" t="s">
        <v>2575</v>
      </c>
      <c r="C72" s="171" t="s">
        <v>6</v>
      </c>
      <c r="D72" s="171" t="s">
        <v>2576</v>
      </c>
      <c r="E72" s="180" t="s">
        <v>430</v>
      </c>
      <c r="F72" s="152" t="s">
        <v>5</v>
      </c>
      <c r="G72" s="25" t="s">
        <v>2622</v>
      </c>
      <c r="H72" s="85">
        <v>30</v>
      </c>
      <c r="I72" s="25" t="s">
        <v>2433</v>
      </c>
      <c r="J72" s="178">
        <v>0</v>
      </c>
      <c r="K72" s="178">
        <v>15000</v>
      </c>
      <c r="L72" s="178">
        <v>0</v>
      </c>
      <c r="M72" s="179">
        <v>0</v>
      </c>
      <c r="N72" s="36" t="s">
        <v>154</v>
      </c>
      <c r="O72" s="28" t="s">
        <v>223</v>
      </c>
      <c r="P72" s="36" t="s">
        <v>3076</v>
      </c>
    </row>
    <row r="73" spans="1:16" ht="57.75" customHeight="1" x14ac:dyDescent="0.25">
      <c r="A73" s="17">
        <v>4</v>
      </c>
      <c r="B73" s="51" t="s">
        <v>2577</v>
      </c>
      <c r="C73" s="171" t="s">
        <v>6</v>
      </c>
      <c r="D73" s="171" t="s">
        <v>2578</v>
      </c>
      <c r="E73" s="180" t="s">
        <v>815</v>
      </c>
      <c r="F73" s="152" t="s">
        <v>5</v>
      </c>
      <c r="G73" s="25" t="s">
        <v>2622</v>
      </c>
      <c r="H73" s="85">
        <v>90</v>
      </c>
      <c r="I73" s="25" t="s">
        <v>2433</v>
      </c>
      <c r="J73" s="178">
        <v>0</v>
      </c>
      <c r="K73" s="178">
        <v>15000</v>
      </c>
      <c r="L73" s="178">
        <v>0</v>
      </c>
      <c r="M73" s="179">
        <v>0</v>
      </c>
      <c r="N73" s="36" t="s">
        <v>154</v>
      </c>
      <c r="O73" s="28" t="s">
        <v>223</v>
      </c>
      <c r="P73" s="36" t="s">
        <v>3076</v>
      </c>
    </row>
    <row r="74" spans="1:16" ht="27.75" customHeight="1" x14ac:dyDescent="0.25">
      <c r="A74" s="128"/>
      <c r="B74" s="357" t="s">
        <v>2579</v>
      </c>
      <c r="C74" s="358"/>
      <c r="D74" s="358"/>
      <c r="E74" s="358"/>
      <c r="F74" s="358"/>
      <c r="G74" s="358"/>
      <c r="H74" s="359"/>
      <c r="I74" s="176"/>
      <c r="J74" s="177">
        <f>SUM(J75:J77)</f>
        <v>18000</v>
      </c>
      <c r="K74" s="177">
        <f>SUM(K75:K77)</f>
        <v>17000</v>
      </c>
      <c r="L74" s="177">
        <f>SUM(L75:L77)</f>
        <v>0</v>
      </c>
      <c r="M74" s="176"/>
      <c r="N74" s="176"/>
      <c r="O74" s="176"/>
      <c r="P74" s="128"/>
    </row>
    <row r="75" spans="1:16" ht="143.25" customHeight="1" x14ac:dyDescent="0.25">
      <c r="A75" s="17">
        <v>1</v>
      </c>
      <c r="B75" s="25" t="s">
        <v>2580</v>
      </c>
      <c r="C75" s="171" t="s">
        <v>4</v>
      </c>
      <c r="D75" s="171" t="s">
        <v>2581</v>
      </c>
      <c r="E75" s="180">
        <v>1972</v>
      </c>
      <c r="F75" s="152" t="s">
        <v>2582</v>
      </c>
      <c r="G75" s="25" t="s">
        <v>2622</v>
      </c>
      <c r="H75" s="17" t="s">
        <v>2583</v>
      </c>
      <c r="I75" s="25" t="s">
        <v>2433</v>
      </c>
      <c r="J75" s="178">
        <v>0</v>
      </c>
      <c r="K75" s="178">
        <v>17000</v>
      </c>
      <c r="L75" s="178">
        <v>0</v>
      </c>
      <c r="M75" s="179">
        <v>0.05</v>
      </c>
      <c r="N75" s="36" t="s">
        <v>154</v>
      </c>
      <c r="O75" s="28" t="s">
        <v>224</v>
      </c>
      <c r="P75" s="36" t="s">
        <v>3076</v>
      </c>
    </row>
    <row r="76" spans="1:16" ht="54.75" customHeight="1" x14ac:dyDescent="0.25">
      <c r="A76" s="17">
        <v>2</v>
      </c>
      <c r="B76" s="25" t="s">
        <v>2584</v>
      </c>
      <c r="C76" s="171" t="s">
        <v>6</v>
      </c>
      <c r="D76" s="171" t="s">
        <v>2585</v>
      </c>
      <c r="E76" s="180">
        <v>1956</v>
      </c>
      <c r="F76" s="152" t="s">
        <v>2586</v>
      </c>
      <c r="G76" s="25" t="s">
        <v>2622</v>
      </c>
      <c r="H76" s="17" t="s">
        <v>2587</v>
      </c>
      <c r="I76" s="25" t="s">
        <v>2433</v>
      </c>
      <c r="J76" s="178">
        <v>17000</v>
      </c>
      <c r="K76" s="178">
        <v>0</v>
      </c>
      <c r="L76" s="178">
        <v>0</v>
      </c>
      <c r="M76" s="179">
        <v>0.05</v>
      </c>
      <c r="N76" s="36" t="s">
        <v>154</v>
      </c>
      <c r="O76" s="28" t="s">
        <v>227</v>
      </c>
      <c r="P76" s="36" t="s">
        <v>3076</v>
      </c>
    </row>
    <row r="77" spans="1:16" ht="48.75" customHeight="1" x14ac:dyDescent="0.25">
      <c r="A77" s="17">
        <v>3</v>
      </c>
      <c r="B77" s="25" t="s">
        <v>2588</v>
      </c>
      <c r="C77" s="171" t="s">
        <v>4</v>
      </c>
      <c r="D77" s="171" t="s">
        <v>2589</v>
      </c>
      <c r="E77" s="180">
        <v>1963</v>
      </c>
      <c r="F77" s="263" t="s">
        <v>9</v>
      </c>
      <c r="G77" s="25" t="s">
        <v>2622</v>
      </c>
      <c r="H77" s="17" t="s">
        <v>2590</v>
      </c>
      <c r="I77" s="25" t="s">
        <v>2433</v>
      </c>
      <c r="J77" s="178">
        <v>1000</v>
      </c>
      <c r="K77" s="178">
        <v>0</v>
      </c>
      <c r="L77" s="178">
        <v>0</v>
      </c>
      <c r="M77" s="179">
        <v>0.05</v>
      </c>
      <c r="N77" s="36" t="s">
        <v>154</v>
      </c>
      <c r="O77" s="28" t="s">
        <v>225</v>
      </c>
      <c r="P77" s="36" t="s">
        <v>3076</v>
      </c>
    </row>
    <row r="78" spans="1:16" ht="28.5" customHeight="1" x14ac:dyDescent="0.25">
      <c r="A78" s="174"/>
      <c r="B78" s="275" t="s">
        <v>2591</v>
      </c>
      <c r="C78" s="276"/>
      <c r="D78" s="276"/>
      <c r="E78" s="276"/>
      <c r="F78" s="276"/>
      <c r="G78" s="276"/>
      <c r="H78" s="277"/>
      <c r="I78" s="176"/>
      <c r="J78" s="177">
        <f>SUM(J79:J92)</f>
        <v>3000</v>
      </c>
      <c r="K78" s="177">
        <f t="shared" ref="K78:L78" si="3">SUM(K79:K92)</f>
        <v>105000</v>
      </c>
      <c r="L78" s="177">
        <f t="shared" si="3"/>
        <v>40000</v>
      </c>
      <c r="M78" s="176"/>
      <c r="N78" s="176"/>
      <c r="O78" s="176"/>
      <c r="P78" s="176"/>
    </row>
    <row r="79" spans="1:16" ht="48" customHeight="1" x14ac:dyDescent="0.25">
      <c r="A79" s="17">
        <v>1</v>
      </c>
      <c r="B79" s="25" t="s">
        <v>2592</v>
      </c>
      <c r="C79" s="171" t="s">
        <v>6</v>
      </c>
      <c r="D79" s="171" t="s">
        <v>2593</v>
      </c>
      <c r="E79" s="152" t="s">
        <v>1306</v>
      </c>
      <c r="F79" s="263" t="s">
        <v>9</v>
      </c>
      <c r="G79" s="25" t="s">
        <v>2622</v>
      </c>
      <c r="H79" s="160">
        <v>400</v>
      </c>
      <c r="I79" s="25" t="s">
        <v>215</v>
      </c>
      <c r="J79" s="178">
        <v>1000</v>
      </c>
      <c r="K79" s="178">
        <v>0</v>
      </c>
      <c r="L79" s="178">
        <v>0</v>
      </c>
      <c r="M79" s="179">
        <v>0</v>
      </c>
      <c r="N79" s="36" t="s">
        <v>154</v>
      </c>
      <c r="O79" s="28" t="s">
        <v>227</v>
      </c>
      <c r="P79" s="36" t="s">
        <v>3076</v>
      </c>
    </row>
    <row r="80" spans="1:16" ht="51.75" customHeight="1" x14ac:dyDescent="0.25">
      <c r="A80" s="17">
        <v>2</v>
      </c>
      <c r="B80" s="25" t="s">
        <v>2594</v>
      </c>
      <c r="C80" s="183"/>
      <c r="D80" s="171" t="s">
        <v>2595</v>
      </c>
      <c r="E80" s="152" t="s">
        <v>862</v>
      </c>
      <c r="F80" s="152" t="s">
        <v>5</v>
      </c>
      <c r="G80" s="25" t="s">
        <v>2622</v>
      </c>
      <c r="H80" s="160">
        <v>50</v>
      </c>
      <c r="I80" s="128"/>
      <c r="J80" s="178">
        <v>0</v>
      </c>
      <c r="K80" s="178">
        <v>15000</v>
      </c>
      <c r="L80" s="178">
        <v>0</v>
      </c>
      <c r="M80" s="184">
        <v>1</v>
      </c>
      <c r="N80" s="36" t="s">
        <v>154</v>
      </c>
      <c r="O80" s="28" t="s">
        <v>223</v>
      </c>
      <c r="P80" s="36" t="s">
        <v>3076</v>
      </c>
    </row>
    <row r="81" spans="1:16" ht="53.25" customHeight="1" x14ac:dyDescent="0.25">
      <c r="A81" s="17">
        <v>3</v>
      </c>
      <c r="B81" s="25" t="s">
        <v>2596</v>
      </c>
      <c r="C81" s="171" t="s">
        <v>6</v>
      </c>
      <c r="D81" s="171" t="s">
        <v>2597</v>
      </c>
      <c r="E81" s="152" t="s">
        <v>2463</v>
      </c>
      <c r="F81" s="152" t="s">
        <v>5</v>
      </c>
      <c r="G81" s="25" t="s">
        <v>2622</v>
      </c>
      <c r="H81" s="160">
        <v>80</v>
      </c>
      <c r="I81" s="25" t="s">
        <v>2433</v>
      </c>
      <c r="J81" s="178">
        <v>0</v>
      </c>
      <c r="K81" s="178">
        <v>15000</v>
      </c>
      <c r="L81" s="178">
        <v>0</v>
      </c>
      <c r="M81" s="184">
        <v>0</v>
      </c>
      <c r="N81" s="36" t="s">
        <v>154</v>
      </c>
      <c r="O81" s="28" t="s">
        <v>224</v>
      </c>
      <c r="P81" s="36" t="s">
        <v>3076</v>
      </c>
    </row>
    <row r="82" spans="1:16" ht="57" customHeight="1" x14ac:dyDescent="0.25">
      <c r="A82" s="17">
        <v>4</v>
      </c>
      <c r="B82" s="25" t="s">
        <v>2598</v>
      </c>
      <c r="C82" s="171" t="s">
        <v>6</v>
      </c>
      <c r="D82" s="171" t="s">
        <v>2599</v>
      </c>
      <c r="E82" s="152" t="s">
        <v>430</v>
      </c>
      <c r="F82" s="263" t="s">
        <v>9</v>
      </c>
      <c r="G82" s="25" t="s">
        <v>2622</v>
      </c>
      <c r="H82" s="111" t="s">
        <v>2600</v>
      </c>
      <c r="I82" s="25" t="s">
        <v>191</v>
      </c>
      <c r="J82" s="178">
        <v>1000</v>
      </c>
      <c r="K82" s="178">
        <v>0</v>
      </c>
      <c r="L82" s="178">
        <v>0</v>
      </c>
      <c r="M82" s="184">
        <v>0.05</v>
      </c>
      <c r="N82" s="36" t="s">
        <v>154</v>
      </c>
      <c r="O82" s="28" t="s">
        <v>225</v>
      </c>
      <c r="P82" s="36" t="s">
        <v>3076</v>
      </c>
    </row>
    <row r="83" spans="1:16" ht="60" customHeight="1" x14ac:dyDescent="0.25">
      <c r="A83" s="17">
        <v>5</v>
      </c>
      <c r="B83" s="25" t="s">
        <v>2601</v>
      </c>
      <c r="C83" s="171" t="s">
        <v>6</v>
      </c>
      <c r="D83" s="171" t="s">
        <v>2602</v>
      </c>
      <c r="E83" s="168" t="s">
        <v>1809</v>
      </c>
      <c r="F83" s="152" t="s">
        <v>5</v>
      </c>
      <c r="G83" s="25" t="s">
        <v>2622</v>
      </c>
      <c r="H83" s="160">
        <v>90</v>
      </c>
      <c r="I83" s="25" t="s">
        <v>191</v>
      </c>
      <c r="J83" s="178">
        <v>0</v>
      </c>
      <c r="K83" s="178">
        <v>15000</v>
      </c>
      <c r="L83" s="178">
        <v>0</v>
      </c>
      <c r="M83" s="184">
        <v>0.05</v>
      </c>
      <c r="N83" s="36" t="s">
        <v>154</v>
      </c>
      <c r="O83" s="28" t="s">
        <v>223</v>
      </c>
      <c r="P83" s="36" t="s">
        <v>3076</v>
      </c>
    </row>
    <row r="84" spans="1:16" ht="54.75" customHeight="1" x14ac:dyDescent="0.25">
      <c r="A84" s="17">
        <v>6</v>
      </c>
      <c r="B84" s="51" t="s">
        <v>2603</v>
      </c>
      <c r="C84" s="171" t="s">
        <v>6</v>
      </c>
      <c r="D84" s="171" t="s">
        <v>2593</v>
      </c>
      <c r="E84" s="168" t="s">
        <v>1809</v>
      </c>
      <c r="F84" s="263" t="s">
        <v>9</v>
      </c>
      <c r="G84" s="25" t="s">
        <v>2622</v>
      </c>
      <c r="H84" s="160">
        <v>400</v>
      </c>
      <c r="I84" s="25" t="s">
        <v>191</v>
      </c>
      <c r="J84" s="178">
        <v>1000</v>
      </c>
      <c r="K84" s="178">
        <v>0</v>
      </c>
      <c r="L84" s="178">
        <v>0</v>
      </c>
      <c r="M84" s="184">
        <v>0</v>
      </c>
      <c r="N84" s="36" t="s">
        <v>154</v>
      </c>
      <c r="O84" s="28" t="s">
        <v>225</v>
      </c>
      <c r="P84" s="36" t="s">
        <v>3076</v>
      </c>
    </row>
    <row r="85" spans="1:16" ht="64.5" customHeight="1" x14ac:dyDescent="0.25">
      <c r="A85" s="17">
        <v>7</v>
      </c>
      <c r="B85" s="51" t="s">
        <v>2604</v>
      </c>
      <c r="C85" s="171" t="s">
        <v>4</v>
      </c>
      <c r="D85" s="171" t="s">
        <v>2605</v>
      </c>
      <c r="E85" s="168" t="s">
        <v>2606</v>
      </c>
      <c r="F85" s="111" t="s">
        <v>5</v>
      </c>
      <c r="G85" s="25" t="s">
        <v>2622</v>
      </c>
      <c r="H85" s="111" t="s">
        <v>2600</v>
      </c>
      <c r="I85" s="25" t="s">
        <v>2433</v>
      </c>
      <c r="J85" s="178">
        <v>0</v>
      </c>
      <c r="K85" s="178">
        <v>0</v>
      </c>
      <c r="L85" s="178">
        <v>10000</v>
      </c>
      <c r="M85" s="184">
        <v>0</v>
      </c>
      <c r="N85" s="25" t="s">
        <v>2543</v>
      </c>
      <c r="O85" s="28" t="s">
        <v>3099</v>
      </c>
      <c r="P85" s="36" t="s">
        <v>3076</v>
      </c>
    </row>
    <row r="86" spans="1:16" ht="62.25" customHeight="1" x14ac:dyDescent="0.25">
      <c r="A86" s="17">
        <v>8</v>
      </c>
      <c r="B86" s="51" t="s">
        <v>2607</v>
      </c>
      <c r="C86" s="171" t="s">
        <v>4</v>
      </c>
      <c r="D86" s="171" t="s">
        <v>2608</v>
      </c>
      <c r="E86" s="111" t="s">
        <v>1246</v>
      </c>
      <c r="F86" s="152" t="s">
        <v>7</v>
      </c>
      <c r="G86" s="25" t="s">
        <v>2622</v>
      </c>
      <c r="H86" s="111" t="s">
        <v>2609</v>
      </c>
      <c r="I86" s="25" t="s">
        <v>2433</v>
      </c>
      <c r="J86" s="178">
        <v>0</v>
      </c>
      <c r="K86" s="178">
        <v>0</v>
      </c>
      <c r="L86" s="178">
        <v>10000</v>
      </c>
      <c r="M86" s="184">
        <v>0.05</v>
      </c>
      <c r="N86" s="36" t="s">
        <v>154</v>
      </c>
      <c r="O86" s="28" t="s">
        <v>3099</v>
      </c>
      <c r="P86" s="36" t="s">
        <v>3076</v>
      </c>
    </row>
    <row r="87" spans="1:16" ht="62.25" customHeight="1" x14ac:dyDescent="0.25">
      <c r="A87" s="17">
        <v>9</v>
      </c>
      <c r="B87" s="51" t="s">
        <v>2610</v>
      </c>
      <c r="C87" s="171" t="s">
        <v>6</v>
      </c>
      <c r="D87" s="171" t="s">
        <v>2599</v>
      </c>
      <c r="E87" s="168" t="s">
        <v>1809</v>
      </c>
      <c r="F87" s="111" t="s">
        <v>5</v>
      </c>
      <c r="G87" s="25" t="s">
        <v>2622</v>
      </c>
      <c r="H87" s="111" t="s">
        <v>2600</v>
      </c>
      <c r="I87" s="25" t="s">
        <v>191</v>
      </c>
      <c r="J87" s="178">
        <v>0</v>
      </c>
      <c r="K87" s="178">
        <v>15000</v>
      </c>
      <c r="L87" s="178">
        <v>0</v>
      </c>
      <c r="M87" s="184">
        <v>0.05</v>
      </c>
      <c r="N87" s="25" t="s">
        <v>2543</v>
      </c>
      <c r="O87" s="28" t="s">
        <v>223</v>
      </c>
      <c r="P87" s="36" t="s">
        <v>3076</v>
      </c>
    </row>
    <row r="88" spans="1:16" ht="45" customHeight="1" x14ac:dyDescent="0.25">
      <c r="A88" s="17">
        <v>10</v>
      </c>
      <c r="B88" s="51" t="s">
        <v>2611</v>
      </c>
      <c r="C88" s="171" t="s">
        <v>6</v>
      </c>
      <c r="D88" s="171" t="s">
        <v>2612</v>
      </c>
      <c r="E88" s="17" t="s">
        <v>2613</v>
      </c>
      <c r="F88" s="152" t="s">
        <v>7</v>
      </c>
      <c r="G88" s="25" t="s">
        <v>2622</v>
      </c>
      <c r="H88" s="160">
        <v>120</v>
      </c>
      <c r="I88" s="25" t="s">
        <v>2433</v>
      </c>
      <c r="J88" s="178">
        <v>0</v>
      </c>
      <c r="K88" s="178">
        <v>0</v>
      </c>
      <c r="L88" s="178">
        <v>10000</v>
      </c>
      <c r="M88" s="184">
        <v>0.05</v>
      </c>
      <c r="N88" s="36" t="s">
        <v>154</v>
      </c>
      <c r="O88" s="28" t="s">
        <v>3099</v>
      </c>
      <c r="P88" s="36" t="s">
        <v>3076</v>
      </c>
    </row>
    <row r="89" spans="1:16" ht="48.75" customHeight="1" x14ac:dyDescent="0.25">
      <c r="A89" s="17">
        <v>11</v>
      </c>
      <c r="B89" s="51" t="s">
        <v>2614</v>
      </c>
      <c r="C89" s="171" t="s">
        <v>6</v>
      </c>
      <c r="D89" s="171" t="s">
        <v>2615</v>
      </c>
      <c r="E89" s="168" t="s">
        <v>815</v>
      </c>
      <c r="F89" s="152" t="s">
        <v>5</v>
      </c>
      <c r="G89" s="25" t="s">
        <v>2622</v>
      </c>
      <c r="H89" s="160">
        <v>265</v>
      </c>
      <c r="I89" s="25" t="s">
        <v>2433</v>
      </c>
      <c r="J89" s="178">
        <v>0</v>
      </c>
      <c r="K89" s="178">
        <v>15000</v>
      </c>
      <c r="L89" s="178">
        <v>0</v>
      </c>
      <c r="M89" s="179">
        <v>0</v>
      </c>
      <c r="N89" s="36" t="s">
        <v>154</v>
      </c>
      <c r="O89" s="28" t="s">
        <v>223</v>
      </c>
      <c r="P89" s="36" t="s">
        <v>3076</v>
      </c>
    </row>
    <row r="90" spans="1:16" ht="55.5" customHeight="1" x14ac:dyDescent="0.25">
      <c r="A90" s="17">
        <v>12</v>
      </c>
      <c r="B90" s="51" t="s">
        <v>2616</v>
      </c>
      <c r="C90" s="171" t="s">
        <v>6</v>
      </c>
      <c r="D90" s="171" t="s">
        <v>2617</v>
      </c>
      <c r="E90" s="168" t="s">
        <v>430</v>
      </c>
      <c r="F90" s="152" t="s">
        <v>5</v>
      </c>
      <c r="G90" s="25" t="s">
        <v>2622</v>
      </c>
      <c r="H90" s="17">
        <v>60</v>
      </c>
      <c r="I90" s="25" t="s">
        <v>2433</v>
      </c>
      <c r="J90" s="178">
        <v>0</v>
      </c>
      <c r="K90" s="178">
        <v>15000</v>
      </c>
      <c r="L90" s="178">
        <v>0</v>
      </c>
      <c r="M90" s="179">
        <v>0</v>
      </c>
      <c r="N90" s="36" t="s">
        <v>154</v>
      </c>
      <c r="O90" s="28" t="s">
        <v>224</v>
      </c>
      <c r="P90" s="36" t="s">
        <v>3076</v>
      </c>
    </row>
    <row r="91" spans="1:16" ht="54.75" customHeight="1" x14ac:dyDescent="0.25">
      <c r="A91" s="17">
        <v>13</v>
      </c>
      <c r="B91" s="51" t="s">
        <v>2618</v>
      </c>
      <c r="C91" s="171" t="s">
        <v>6</v>
      </c>
      <c r="D91" s="171" t="s">
        <v>2619</v>
      </c>
      <c r="E91" s="168" t="s">
        <v>430</v>
      </c>
      <c r="F91" s="152" t="s">
        <v>5</v>
      </c>
      <c r="G91" s="25" t="s">
        <v>2622</v>
      </c>
      <c r="H91" s="160">
        <v>220</v>
      </c>
      <c r="I91" s="25" t="s">
        <v>2433</v>
      </c>
      <c r="J91" s="178">
        <v>0</v>
      </c>
      <c r="K91" s="178">
        <v>0</v>
      </c>
      <c r="L91" s="178">
        <v>10000</v>
      </c>
      <c r="M91" s="179">
        <v>0</v>
      </c>
      <c r="N91" s="36" t="s">
        <v>154</v>
      </c>
      <c r="O91" s="28" t="s">
        <v>3099</v>
      </c>
      <c r="P91" s="36" t="s">
        <v>3076</v>
      </c>
    </row>
    <row r="92" spans="1:16" ht="48.75" customHeight="1" x14ac:dyDescent="0.25">
      <c r="A92" s="17">
        <v>14</v>
      </c>
      <c r="B92" s="51" t="s">
        <v>2620</v>
      </c>
      <c r="C92" s="171" t="s">
        <v>6</v>
      </c>
      <c r="D92" s="171" t="s">
        <v>2621</v>
      </c>
      <c r="E92" s="17" t="s">
        <v>430</v>
      </c>
      <c r="F92" s="152" t="s">
        <v>5</v>
      </c>
      <c r="G92" s="25" t="s">
        <v>2622</v>
      </c>
      <c r="H92" s="17">
        <v>25</v>
      </c>
      <c r="I92" s="25" t="s">
        <v>2433</v>
      </c>
      <c r="J92" s="178">
        <v>0</v>
      </c>
      <c r="K92" s="178">
        <v>15000</v>
      </c>
      <c r="L92" s="178">
        <v>0</v>
      </c>
      <c r="M92" s="148">
        <v>0</v>
      </c>
      <c r="N92" s="36" t="s">
        <v>154</v>
      </c>
      <c r="O92" s="28" t="s">
        <v>223</v>
      </c>
      <c r="P92" s="36" t="s">
        <v>3076</v>
      </c>
    </row>
  </sheetData>
  <mergeCells count="23">
    <mergeCell ref="H5:H6"/>
    <mergeCell ref="I5:I6"/>
    <mergeCell ref="C5:C6"/>
    <mergeCell ref="D5:D6"/>
    <mergeCell ref="E5:E6"/>
    <mergeCell ref="F5:F6"/>
    <mergeCell ref="G5:G6"/>
    <mergeCell ref="A2:P3"/>
    <mergeCell ref="B78:H78"/>
    <mergeCell ref="J5:L5"/>
    <mergeCell ref="M5:M6"/>
    <mergeCell ref="N5:N6"/>
    <mergeCell ref="O5:O6"/>
    <mergeCell ref="B8:H8"/>
    <mergeCell ref="B9:H9"/>
    <mergeCell ref="B10:H10"/>
    <mergeCell ref="B30:H30"/>
    <mergeCell ref="B50:H50"/>
    <mergeCell ref="B69:H69"/>
    <mergeCell ref="B74:H74"/>
    <mergeCell ref="P5:P6"/>
    <mergeCell ref="A5:A6"/>
    <mergeCell ref="B5:B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Արագածոտն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https://mul2-mud.gov.am/tasks/708140/oneclick/12.Havelvac1 Marzer.xlsx?token=292941b4998c189929ff1232d34e9e2f</cp:keywords>
  <cp:lastModifiedBy/>
  <dcterms:created xsi:type="dcterms:W3CDTF">2006-09-16T00:00:00Z</dcterms:created>
  <dcterms:modified xsi:type="dcterms:W3CDTF">2024-12-05T14:13:26Z</dcterms:modified>
</cp:coreProperties>
</file>