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<sst xmlns="http://schemas.openxmlformats.org/spreadsheetml/2006/main" count="1046" uniqueCount="476">
  <si>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</si>
  <si>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</si>
  <si>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</si>
  <si>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</si>
  <si>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</si>
  <si>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</si>
  <si>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</si>
  <si>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</si>
  <si>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</si>
  <si>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</si>
  <si>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</si>
  <si>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</si>
  <si>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</si>
  <si>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</si>
  <si>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</si>
  <si>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</si>
  <si>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</si>
  <si>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</si>
  <si>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</si>
  <si>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</si>
  <si>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</si>
  <si>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</si>
  <si>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</si>
  <si>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</si>
  <si>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</si>
  <si>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</si>
  <si>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</si>
  <si>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</si>
  <si>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</si>
  <si>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</si>
  <si>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</si>
  <si>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</si>
  <si>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</si>
  <si>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</si>
  <si>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</si>
  <si>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</si>
  <si>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</si>
  <si>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</si>
  <si>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</si>
  <si>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</si>
  <si>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</si>
  <si>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</si>
  <si>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</si>
  <si>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</si>
  <si>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</si>
  <si>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</si>
  <si>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</si>
  <si>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</si>
  <si>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</si>
  <si>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</si>
  <si>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</si>
  <si>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</si>
  <si>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</si>
  <si>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</si>
  <si>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</si>
  <si>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</si>
  <si>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</si>
  <si>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</si>
  <si>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</si>
  <si>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</si>
  <si>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</si>
  <si>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</si>
  <si>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</si>
  <si>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</si>
  <si>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</si>
  <si>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</si>
  <si>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</si>
  <si>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</si>
  <si>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</si>
  <si>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</si>
  <si>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</si>
  <si>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</si>
  <si>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</si>
  <si>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</si>
  <si>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</si>
  <si>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</si>
  <si>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</si>
  <si>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</si>
  <si>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</si>
  <si>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</si>
  <si>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</si>
  <si>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</si>
  <si>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</si>
  <si>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</si>
  <si>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</si>
  <si>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</si>
  <si>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</si>
  <si>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</si>
  <si>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</si>
  <si>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</si>
  <si>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</si>
  <si>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</si>
  <si>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</si>
  <si>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</si>
  <si>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</si>
  <si>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</si>
  <si>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</si>
  <si>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</si>
  <si>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</si>
  <si>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</si>
  <si>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</si>
  <si>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</si>
  <si>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</si>
  <si>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</si>
  <si>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</si>
  <si>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</si>
  <si>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</si>
  <si>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</si>
  <si>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</si>
  <si>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</si>
  <si>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</si>
  <si>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</si>
  <si>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</si>
  <si>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</si>
  <si>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</si>
  <si>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</si>
  <si>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</si>
  <si>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</si>
  <si>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</si>
  <si>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</si>
  <si>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</si>
  <si>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</si>
  <si>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</si>
  <si>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</si>
  <si>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</si>
  <si>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</si>
  <si>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</si>
  <si>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</si>
  <si>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</si>
  <si>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</si>
  <si>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</si>
  <si>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</si>
  <si>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</si>
  <si>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</si>
  <si>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</si>
  <si>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</si>
  <si>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</si>
  <si>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</si>
  <si>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</si>
  <si>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</si>
  <si>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</si>
  <si>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</si>
  <si>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</si>
  <si>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</si>
  <si>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</si>
  <si>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</si>
  <si>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</si>
  <si>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</si>
  <si>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</si>
  <si>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</si>
  <si>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</si>
  <si>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</si>
  <si>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</si>
  <si>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</si>
  <si>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</si>
  <si>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</si>
  <si>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</si>
  <si>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</si>
  <si>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</si>
  <si>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</si>
  <si>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</si>
  <si>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</si>
  <si>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</si>
  <si>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</si>
  <si>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</si>
  <si>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</si>
  <si>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</si>
  <si>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</si>
  <si>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</si>
  <si>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</si>
  <si>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</si>
  <si>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</si>
  <si>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</si>
  <si>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</si>
  <si>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</si>
  <si>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</si>
  <si>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</si>
  <si>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</si>
  <si>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</si>
  <si>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</si>
  <si>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</si>
  <si>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</si>
  <si>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</si>
  <si>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</si>
  <si>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</si>
  <si>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</si>
  <si>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</si>
  <si>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</si>
  <si>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</si>
  <si>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</si>
  <si>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</t>
  </si>
  <si>
    <t>04</t>
  </si>
  <si>
    <t>4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</si>
  <si>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</si>
  <si>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</si>
  <si>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</si>
  <si>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</si>
  <si>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</si>
  <si>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</si>
  <si>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</si>
  <si>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</si>
  <si>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</si>
  <si>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</si>
  <si>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</si>
  <si>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</si>
  <si>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</si>
  <si>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</si>
  <si>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</si>
  <si>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</si>
  <si>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</si>
  <si>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</si>
  <si>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</si>
  <si>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</si>
  <si>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2660</t>
  </si>
  <si>
    <t>´Ý³Ï³ñ³Ý³ÛÇÝ ßÇÝ³ñ³ñáõÃÛ³Ý ¨ ÏáÙáõÝ³É Í³é³ÛáõÃÛáõÝÝ»ñ  (³ÛÉ ¹³ë»ñÇÝ ãå³ïÏ³ÝáÕ)</t>
  </si>
  <si>
    <t>2661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</si>
  <si>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</si>
  <si>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</si>
  <si>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</si>
  <si>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</si>
  <si>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</si>
  <si>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</si>
  <si>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</si>
  <si>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</si>
  <si>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</si>
  <si>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</si>
  <si>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</si>
  <si>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</si>
  <si>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</si>
  <si>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</si>
  <si>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</si>
  <si>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</si>
  <si>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</si>
  <si>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</si>
  <si>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</si>
  <si>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</si>
  <si>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</si>
  <si>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</si>
  <si>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</si>
  <si>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</si>
  <si>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</si>
  <si>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</si>
  <si>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</si>
  <si>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</si>
  <si>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</si>
  <si>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</si>
  <si>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</si>
  <si>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</si>
  <si>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</si>
  <si>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</si>
  <si>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</si>
  <si>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</si>
  <si>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</si>
  <si>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</si>
  <si>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</si>
  <si>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</si>
  <si>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</si>
  <si>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</si>
  <si>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</si>
  <si>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</si>
  <si>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</si>
  <si>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</si>
  <si>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</si>
  <si>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</si>
  <si>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</si>
  <si>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</si>
  <si>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</si>
  <si>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</si>
  <si>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</si>
  <si>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</si>
  <si>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</si>
  <si>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</si>
  <si>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</si>
  <si>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</si>
  <si>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</si>
  <si>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</si>
  <si>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</si>
  <si>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</si>
  <si>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</si>
  <si>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</si>
  <si>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</si>
  <si>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</si>
  <si>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</si>
  <si>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</si>
  <si>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</si>
  <si>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</si>
  <si>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</si>
  <si>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</si>
  <si>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</si>
  <si>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</si>
  <si>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</si>
  <si>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</si>
  <si>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</si>
  <si>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</si>
  <si>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</si>
  <si>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</si>
  <si>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</si>
  <si>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</si>
  <si>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</si>
  <si>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</si>
  <si>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</si>
  <si>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</si>
  <si>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</si>
  <si>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</si>
  <si>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</si>
  <si>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</si>
  <si>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</si>
  <si>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</si>
  <si>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</si>
  <si>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</si>
  <si>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</si>
  <si>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</si>
  <si>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</si>
  <si>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</si>
  <si>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</si>
  <si>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</si>
  <si>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</si>
  <si>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</si>
  <si>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</si>
  <si>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</si>
  <si>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</si>
  <si>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</si>
  <si>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</si>
  <si>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</si>
  <si>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</si>
  <si>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</si>
  <si>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</si>
  <si>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</si>
  <si>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</si>
  <si>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</si>
  <si>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</si>
  <si>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</si>
  <si>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</si>
  <si>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</si>
  <si>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</si>
  <si>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</si>
  <si>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</si>
  <si>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</si>
  <si>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</si>
  <si>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</si>
  <si>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</si>
  <si>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</si>
  <si>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</si>
  <si>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</si>
  <si>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</si>
  <si>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</si>
  <si>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</si>
  <si>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</si>
  <si>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</si>
  <si>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</si>
  <si>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</si>
  <si>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</si>
  <si>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</si>
  <si>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</si>
  <si>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</si>
  <si>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8121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</si>
  <si>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</si>
  <si>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</si>
  <si>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</si>
  <si>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</si>
  <si>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</si>
  <si>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</si>
  <si>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</si>
  <si>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</si>
  <si>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</si>
  <si>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</si>
  <si>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</si>
  <si>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</si>
  <si>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</si>
  <si>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</si>
  <si>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</si>
  <si>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</si>
  <si>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</si>
  <si>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</si>
  <si>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</si>
  <si>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</si>
  <si>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</si>
  <si>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</si>
  <si>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</si>
  <si>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</si>
  <si>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</si>
  <si>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</si>
  <si>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</si>
  <si>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</si>
  <si>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</si>
  <si>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</si>
  <si>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</si>
  <si>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</si>
  <si>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</si>
  <si>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</si>
  <si>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</si>
  <si>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</si>
  <si>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</si>
  <si>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</si>
  <si>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</si>
  <si>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</si>
  <si>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ø³Õ³ù³óÇ³Ï³Ý Ï³óáõÃÛ³Ý ³Ïï»ñÇ ·ñ³ÝóÙ³Ý Í³é³ÛáõÃÛ³Ý ·áñÍáõÝ»áõÃÛ³Ý Ï³½Ù³Ï»ñåáõÙ (å³ïíÇñ³Ïí³Í ÉÇ³½áñáõÃÛáõÝÝ»ñ)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</si>
  <si>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</si>
  <si>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</si>
  <si>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</si>
  <si>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</si>
  <si>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</si>
  <si>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</si>
  <si>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</si>
  <si>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</si>
  <si>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</si>
  <si>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</si>
  <si>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</si>
  <si>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</si>
  <si>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</si>
  <si>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</si>
  <si>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</si>
  <si>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</si>
  <si>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</si>
  <si>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</si>
  <si>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</si>
  <si>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</si>
  <si>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</si>
  <si>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</si>
  <si>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</si>
  <si>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</si>
  <si>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</si>
  <si>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</si>
  <si>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</si>
  <si>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</si>
  <si>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</si>
  <si>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</si>
  <si>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</si>
  <si>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</si>
  <si>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</si>
  <si>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</si>
  <si>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</si>
  <si>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</si>
  <si>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</si>
  <si>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</si>
  <si>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</si>
  <si>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</si>
  <si>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</si>
  <si>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</si>
  <si>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</si>
  <si>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</si>
  <si>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</si>
  <si>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</si>
  <si>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</si>
  <si>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</si>
  <si>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</si>
  <si>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</si>
  <si>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</si>
  <si>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</si>
  <si>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Ð³í»Éí³Í  N 3</t>
  </si>
  <si>
    <r>
      <t xml:space="preserve">ՀՀ Գեղարքունիքի մարզի   </t>
    </r>
    <r>
      <rPr>
        <b/>
        <sz val="12"/>
        <rFont val="Arial Armenian"/>
        <family val="2"/>
      </rPr>
      <t xml:space="preserve">ՍԵՎԱՆ  </t>
    </r>
    <r>
      <rPr>
        <sz val="12"/>
        <rFont val="Arial Armenian"/>
        <family val="2"/>
      </rPr>
      <t xml:space="preserve"> համայնքի միջնաժամկետ ծախսերի ծրագրի 2024-2026թթ. վարչական և ֆոնդային մասերի եկամուտները` ըստ ձևավորման աղբյուրների</t>
    </r>
  </si>
  <si>
    <r>
      <t xml:space="preserve">ՀՀ Գեղարքունիքի  մարզի  </t>
    </r>
    <r>
      <rPr>
        <b/>
        <sz val="12"/>
        <rFont val="Arial LatArm"/>
        <family val="2"/>
      </rPr>
      <t>ՍԵՎԱՆ</t>
    </r>
    <r>
      <rPr>
        <sz val="12"/>
        <rFont val="Arial LatArm"/>
        <family val="2"/>
      </rPr>
      <t xml:space="preserve">   համայնքի 2024-2026թթ. միջնաժամկետ ծախսերի ծրագրերի պակացուրդի (դեֆիցիտի) ֆինանսավորումը ըստ աղբյուրների                                                </t>
    </r>
  </si>
  <si>
    <t>2023թ կանխ. և 2022թ. Հաստ. բյուջեի տարբերության վերաբերյալ հիմնավորումներ</t>
  </si>
  <si>
    <r>
      <t xml:space="preserve">ՀՀ  Գեղարքունիքի  մարզի   </t>
    </r>
    <r>
      <rPr>
        <b/>
        <sz val="12"/>
        <rFont val="Arial Armenian"/>
        <family val="2"/>
      </rPr>
      <t xml:space="preserve">ՍԵՎԱՆ </t>
    </r>
    <r>
      <rPr>
        <sz val="12"/>
        <rFont val="Arial Armenian"/>
        <family val="2"/>
      </rPr>
      <t xml:space="preserve">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  </r>
  </si>
  <si>
    <t>Նյութեր և պարագաներ</t>
  </si>
  <si>
    <t>Գույքի և սարքավորումների ձեռք բերում</t>
  </si>
  <si>
    <t>îÝï»ë³Ï³Ý Ñ³ñ³µ»ñáõÃÛáõÝÝ»ñ</t>
  </si>
  <si>
    <t>Տրանսպորտ</t>
  </si>
  <si>
    <t>Ճանապարհային տրանսպորտ</t>
  </si>
  <si>
    <t>Շենք ¨ ßÇÝáõÃÛáõÝÝ»ñÇ ընթացիկ í»ñ³Ýáñá·áõÙ</t>
  </si>
  <si>
    <t>Ջրամատակարարում</t>
  </si>
  <si>
    <t>Ջրամատակարարման ցանցի հիմնանորոգում</t>
  </si>
  <si>
    <t xml:space="preserve"> Գույքի  ¨ սարքաորումների ձեռք բերում</t>
  </si>
  <si>
    <t>2.7. Î³åÇï³É արտաքին å³ßïáÝ³Ï³Ý ¹ñ³Ù³ßÝáñÑÝ»ñ</t>
  </si>
  <si>
    <t>Գույքի  ձեռք բերում</t>
  </si>
  <si>
    <t>Կապիտալ դրամաշնորհներ</t>
  </si>
  <si>
    <t>Հրատարակչություններ</t>
  </si>
  <si>
    <t>Հեռուտահաղորդումներ</t>
  </si>
  <si>
    <t>Նկատի ունենալով այն հանգամանքը, որ վերջին տարիներին համայնքի բյուջեի ֆոնդային մասի եկամուտները մշտապես չեն բավարարել և կուտակվել են պարտքեր, ուստի վարչական բյուջեի մնացորդը ևս ամեն տարի ուղղվում ֆոնդային բյուջե։ Կանխատեսվում է, որ այպես է լինելա նաև 2025 և 2026թվականներին։ Սպասվում է, որ 2024թ-ին ընդհանուր 50.0 մլն դրամ, 2025թ-ին 60.0 մլն․ դրամ և 75.0մլն դրամ գումարների չափով ուղղում կատարել ֆոնդային բյուջե։</t>
  </si>
  <si>
    <t>2024թ կանխատեսված և 2023թ. հաստատված բյուջեի տարբերությանը վարչական բյուջեի գծով կազմում է   505.4 մլն դրամ կամ 36.5տոկոս։ Աճի հիմնական պատճառը պետական բյուջեից հատկացվող դոտացիայի աճն է։ Ֆոնդային բյուջեի աճը կազմում է 545.8 մլն․ դրամ կամ 72.4 տոկոս։ Այս մասով աճի հիմնական պատճառը ծրագրերի իրականացման նպատակով ստացվելիք սուբվենցիայի ինչպես նաև վարչական բյուջեից ֆոնդային բյուջե հատկացման աճն է; Համայնքի ընդհանուր բյուջեն  աճել է 70.1 տոկոսով կամ 805.4 մլն․ դրամ։ Աճը պայմանավորված է վերը թվարկված պատճառներով։</t>
  </si>
  <si>
    <t>2024թ կանխատեսված և 2023թ. հաստատված բյուջեի տարբերության  կազմում է ընդհանուրբյուջեի գծով 840.0 մլն. դրամ կամ 45.4 տոկոս աճ, վարչական բյուջեի գծով 540.0 մլն դրամ  /40.0 տոկոս աճ և ֆոդային բյուջեի գծով 578.2 մլն․ դրամ կամ 80.1 տոկոս աճ։Երեք դեպքերում էլ այդպիսի խոշոր չափով աճերի հիմնական և որոշիչ պատճառ է հանդիսացել այն հանգամանքը, որ պետական բյուջեից ստացվելիք դոտացիային աճել է խոշոր չափով /441.0 մլն դրամ/, որի հաշվին վարչական բյուջեի  պահուստային ֆոնդից ֆոնդային բյուջե հատկացման չափը ավելացել է 278.2 մլն․ դրամով կամ 1.3 անգամ։</t>
  </si>
  <si>
    <t xml:space="preserve">Ð³í»Éí³Í  N 2 </t>
  </si>
  <si>
    <t>Ð³í»Éí³Í  N 4</t>
  </si>
  <si>
    <t>Սևան համայնքի ավագանու՝  -___________ ______- Ն  որոշման</t>
  </si>
  <si>
    <t>Սևան համայնքի ավագանու՝  __________  ____- Ն  որոշման</t>
  </si>
  <si>
    <t>Սևան համայնքի ավագանու՝  ___________  _____- Ն  որոշման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</si>
</sst>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 ;\(#,##0.0\)"/>
    <numFmt numFmtId="165" formatCode="0.0"/>
    <numFmt numFmtId="166" formatCode="#,##0\ ;\(#,##0\)"/>
    <numFmt numFmtId="167" formatCode="#,##0.0"/>
  </numFmts>
  <fonts count="44">
    <font>
      <sz val="8"/>
      <name val="Arial Armenian"/>
      <family val="0"/>
    </font>
    <font>
      <sz val="11"/>
      <color indexed="8"/>
      <name val="Calibri"/>
      <family val="2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12"/>
      <name val="Arial Armenian"/>
      <family val="2"/>
    </font>
    <font>
      <b/>
      <sz val="12"/>
      <name val="Arial LatArm"/>
      <family val="2"/>
    </font>
    <font>
      <sz val="10"/>
      <name val="Arial Armenian"/>
      <family val="2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165" fontId="5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top"/>
    </xf>
    <xf numFmtId="164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"/>
  <cols>
    <col min="1" max="1" width="8.7109375" style="2" customWidth="1"/>
    <col min="2" max="2" width="47.421875" style="3" customWidth="1"/>
    <col min="3" max="9" width="13.2812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1" spans="19:22" ht="17.25" customHeight="1">
      <c r="S1" s="97"/>
      <c r="T1" s="97"/>
      <c r="U1" s="58" t="s">
        <v>471</v>
      </c>
      <c r="V1" s="97"/>
    </row>
    <row r="2" spans="12:22" ht="16.5" customHeight="1">
      <c r="L2" s="4"/>
      <c r="M2" s="4"/>
      <c r="N2" s="4"/>
      <c r="O2" s="4"/>
      <c r="R2" s="101" t="s">
        <v>473</v>
      </c>
      <c r="S2" s="101"/>
      <c r="T2" s="101"/>
      <c r="U2" s="101"/>
      <c r="V2" s="101"/>
    </row>
    <row r="3" spans="1:2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" customHeight="1">
      <c r="A4" s="99" t="s">
        <v>450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9:22" ht="21" customHeight="1" thickBot="1">
      <c r="S5" s="29"/>
      <c r="V5" s="30" t="s">
        <v>0</v>
      </c>
    </row>
    <row r="6" spans="1:22" ht="21.75" customHeight="1">
      <c r="A6" s="108" t="s">
        <v>1</v>
      </c>
      <c r="B6" s="106" t="s">
        <v>2</v>
      </c>
      <c r="C6" s="106" t="s">
        <v>3</v>
      </c>
      <c r="D6" s="98" t="s">
        <v>444</v>
      </c>
      <c r="E6" s="98"/>
      <c r="F6" s="98"/>
      <c r="G6" s="98" t="s">
        <v>445</v>
      </c>
      <c r="H6" s="98"/>
      <c r="I6" s="98"/>
      <c r="J6" s="98" t="s">
        <v>163</v>
      </c>
      <c r="K6" s="98"/>
      <c r="L6" s="98"/>
      <c r="M6" s="110" t="s">
        <v>446</v>
      </c>
      <c r="N6" s="110"/>
      <c r="O6" s="110"/>
      <c r="P6" s="98" t="s">
        <v>164</v>
      </c>
      <c r="Q6" s="98"/>
      <c r="R6" s="98"/>
      <c r="S6" s="98" t="s">
        <v>447</v>
      </c>
      <c r="T6" s="98"/>
      <c r="U6" s="98"/>
      <c r="V6" s="54" t="s">
        <v>443</v>
      </c>
    </row>
    <row r="7" spans="1:22" ht="21" customHeight="1">
      <c r="A7" s="109"/>
      <c r="B7" s="107"/>
      <c r="C7" s="107"/>
      <c r="D7" s="100" t="s">
        <v>4</v>
      </c>
      <c r="E7" s="100" t="s">
        <v>5</v>
      </c>
      <c r="F7" s="100"/>
      <c r="G7" s="100" t="s">
        <v>4</v>
      </c>
      <c r="H7" s="100" t="s">
        <v>5</v>
      </c>
      <c r="I7" s="100"/>
      <c r="J7" s="100" t="s">
        <v>4</v>
      </c>
      <c r="K7" s="100" t="s">
        <v>5</v>
      </c>
      <c r="L7" s="100"/>
      <c r="M7" s="100" t="s">
        <v>4</v>
      </c>
      <c r="N7" s="100" t="s">
        <v>5</v>
      </c>
      <c r="O7" s="100"/>
      <c r="P7" s="100" t="s">
        <v>4</v>
      </c>
      <c r="Q7" s="100" t="s">
        <v>5</v>
      </c>
      <c r="R7" s="100"/>
      <c r="S7" s="100" t="s">
        <v>4</v>
      </c>
      <c r="T7" s="100" t="s">
        <v>5</v>
      </c>
      <c r="U7" s="100"/>
      <c r="V7" s="105" t="s">
        <v>448</v>
      </c>
    </row>
    <row r="8" spans="1:22" ht="33" customHeight="1">
      <c r="A8" s="109"/>
      <c r="B8" s="107"/>
      <c r="C8" s="107"/>
      <c r="D8" s="100"/>
      <c r="E8" s="12" t="s">
        <v>6</v>
      </c>
      <c r="F8" s="12" t="s">
        <v>7</v>
      </c>
      <c r="G8" s="100"/>
      <c r="H8" s="12" t="s">
        <v>6</v>
      </c>
      <c r="I8" s="12" t="s">
        <v>7</v>
      </c>
      <c r="J8" s="100"/>
      <c r="K8" s="12" t="s">
        <v>6</v>
      </c>
      <c r="L8" s="12" t="s">
        <v>7</v>
      </c>
      <c r="M8" s="100"/>
      <c r="N8" s="12" t="s">
        <v>6</v>
      </c>
      <c r="O8" s="12" t="s">
        <v>7</v>
      </c>
      <c r="P8" s="100"/>
      <c r="Q8" s="12" t="s">
        <v>6</v>
      </c>
      <c r="R8" s="12" t="s">
        <v>7</v>
      </c>
      <c r="S8" s="100"/>
      <c r="T8" s="12" t="s">
        <v>6</v>
      </c>
      <c r="U8" s="12" t="s">
        <v>7</v>
      </c>
      <c r="V8" s="105"/>
    </row>
    <row r="9" spans="1:22" s="6" customFormat="1" ht="23.25" customHeight="1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3.25" customHeight="1">
      <c r="A10" s="14" t="s">
        <v>8</v>
      </c>
      <c r="B10" s="15" t="s">
        <v>9</v>
      </c>
      <c r="C10" s="16" t="s">
        <v>10</v>
      </c>
      <c r="D10" s="65">
        <f>E10+F10-F56</f>
        <v>1963952.6</v>
      </c>
      <c r="E10" s="65">
        <f>E12+E46+E56</f>
        <v>1463392.0999999999</v>
      </c>
      <c r="F10" s="16">
        <f>F46+F56</f>
        <v>834066.9</v>
      </c>
      <c r="G10" s="65">
        <f>H10+I10-I56</f>
        <v>1884596.8</v>
      </c>
      <c r="H10" s="65">
        <f>H12+H46+H56</f>
        <v>1384596.8</v>
      </c>
      <c r="I10" s="16">
        <f>I46+I56</f>
        <v>754196.8</v>
      </c>
      <c r="J10" s="65">
        <f>K10+L10-L56</f>
        <v>2690000</v>
      </c>
      <c r="K10" s="65">
        <f>K12+K46+K56</f>
        <v>1890000</v>
      </c>
      <c r="L10" s="65">
        <f>L46+L56</f>
        <v>1300000</v>
      </c>
      <c r="M10" s="17">
        <f>N10+O10-O93</f>
        <v>805403.2</v>
      </c>
      <c r="N10" s="17">
        <f>K10-H10</f>
        <v>505403.19999999995</v>
      </c>
      <c r="O10" s="17">
        <f>O46+O93</f>
        <v>545803.2</v>
      </c>
      <c r="P10" s="65">
        <f>Q10+R10-R56</f>
        <v>2760000</v>
      </c>
      <c r="Q10" s="65">
        <f>Q12+Q46+Q56</f>
        <v>1910000</v>
      </c>
      <c r="R10" s="65">
        <f>R46+R56</f>
        <v>1400000</v>
      </c>
      <c r="S10" s="65">
        <f>T10+U10-U56</f>
        <v>2850000</v>
      </c>
      <c r="T10" s="65">
        <f>T12+T46+T56</f>
        <v>1950000</v>
      </c>
      <c r="U10" s="65">
        <f>U46+U56</f>
        <v>1500000</v>
      </c>
      <c r="V10" s="102" t="s">
        <v>469</v>
      </c>
    </row>
    <row r="11" spans="1:22" ht="16.5" customHeight="1">
      <c r="A11" s="18"/>
      <c r="B11" s="19" t="s">
        <v>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1"/>
      <c r="O11" s="21"/>
      <c r="P11" s="20"/>
      <c r="Q11" s="20"/>
      <c r="R11" s="20"/>
      <c r="S11" s="20"/>
      <c r="T11" s="20"/>
      <c r="U11" s="20"/>
      <c r="V11" s="103"/>
    </row>
    <row r="12" spans="1:22" s="6" customFormat="1" ht="40.5" customHeight="1">
      <c r="A12" s="14" t="s">
        <v>11</v>
      </c>
      <c r="B12" s="15" t="s">
        <v>12</v>
      </c>
      <c r="C12" s="16" t="s">
        <v>13</v>
      </c>
      <c r="D12" s="65">
        <f>D14+D19+D22+D42</f>
        <v>375569.8</v>
      </c>
      <c r="E12" s="65">
        <f>E14+E19+E22+E42</f>
        <v>375569.8</v>
      </c>
      <c r="F12" s="16"/>
      <c r="G12" s="65">
        <f>G14+G19+G22+G42</f>
        <v>401343.4</v>
      </c>
      <c r="H12" s="65">
        <f>H14+H19+H22+H42</f>
        <v>401343.4</v>
      </c>
      <c r="I12" s="16"/>
      <c r="J12" s="65">
        <f>J14+J19+J22+J42</f>
        <v>460000</v>
      </c>
      <c r="K12" s="65">
        <f>K14+K19+K22+K42</f>
        <v>460000</v>
      </c>
      <c r="L12" s="16"/>
      <c r="M12" s="17">
        <f>J12-G12</f>
        <v>58656.59999999998</v>
      </c>
      <c r="N12" s="17">
        <f>K12-H12</f>
        <v>58656.59999999998</v>
      </c>
      <c r="O12" s="17"/>
      <c r="P12" s="65">
        <f>P14+P19+P22+P42</f>
        <v>470000</v>
      </c>
      <c r="Q12" s="65">
        <f>Q14+Q19+Q22+Q42</f>
        <v>470000</v>
      </c>
      <c r="R12" s="16"/>
      <c r="S12" s="65">
        <f>S14+S19+S22+S42</f>
        <v>495000</v>
      </c>
      <c r="T12" s="65">
        <f>T14+T19+T22+T42</f>
        <v>495000</v>
      </c>
      <c r="U12" s="16"/>
      <c r="V12" s="103"/>
    </row>
    <row r="13" spans="1:22" ht="19.5" customHeight="1">
      <c r="A13" s="18"/>
      <c r="B13" s="19" t="s">
        <v>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1"/>
      <c r="P13" s="20"/>
      <c r="Q13" s="20"/>
      <c r="R13" s="20"/>
      <c r="S13" s="20"/>
      <c r="T13" s="20"/>
      <c r="U13" s="20"/>
      <c r="V13" s="103"/>
    </row>
    <row r="14" spans="1:22" s="6" customFormat="1" ht="39.75" customHeight="1">
      <c r="A14" s="14" t="s">
        <v>14</v>
      </c>
      <c r="B14" s="15" t="s">
        <v>15</v>
      </c>
      <c r="C14" s="16" t="s">
        <v>16</v>
      </c>
      <c r="D14" s="65">
        <f>D16+D17+D18</f>
        <v>99469.1</v>
      </c>
      <c r="E14" s="65">
        <f>E16+E17+E18</f>
        <v>99469.1</v>
      </c>
      <c r="F14" s="16"/>
      <c r="G14" s="65">
        <f>G16+G17+G18</f>
        <v>99600</v>
      </c>
      <c r="H14" s="65">
        <f>H16+H17+H18</f>
        <v>99600</v>
      </c>
      <c r="I14" s="16"/>
      <c r="J14" s="65">
        <f>J16+J17+J18</f>
        <v>137000</v>
      </c>
      <c r="K14" s="65">
        <f>K16+K17+K18</f>
        <v>137000</v>
      </c>
      <c r="L14" s="16"/>
      <c r="M14" s="17">
        <f aca="true" t="shared" si="0" ref="M14:N45">J14-G14</f>
        <v>37400</v>
      </c>
      <c r="N14" s="17">
        <f t="shared" si="0"/>
        <v>37400</v>
      </c>
      <c r="O14" s="17"/>
      <c r="P14" s="65">
        <f>P16+P17+P18</f>
        <v>137000</v>
      </c>
      <c r="Q14" s="65">
        <f>Q16+Q17+Q18</f>
        <v>137000</v>
      </c>
      <c r="R14" s="16"/>
      <c r="S14" s="65">
        <f>S16+S17+S18</f>
        <v>152000</v>
      </c>
      <c r="T14" s="65">
        <f>T16+T17+T18</f>
        <v>152000</v>
      </c>
      <c r="U14" s="16"/>
      <c r="V14" s="103"/>
    </row>
    <row r="15" spans="1:22" ht="12.75" customHeight="1">
      <c r="A15" s="18"/>
      <c r="B15" s="19" t="s">
        <v>5</v>
      </c>
      <c r="C15" s="20"/>
      <c r="D15" s="66"/>
      <c r="E15" s="66"/>
      <c r="F15" s="20"/>
      <c r="G15" s="66"/>
      <c r="H15" s="66"/>
      <c r="I15" s="20"/>
      <c r="J15" s="66"/>
      <c r="K15" s="66"/>
      <c r="L15" s="20"/>
      <c r="M15" s="17">
        <f t="shared" si="0"/>
        <v>0</v>
      </c>
      <c r="N15" s="17">
        <f t="shared" si="0"/>
        <v>0</v>
      </c>
      <c r="O15" s="21"/>
      <c r="P15" s="66"/>
      <c r="Q15" s="66"/>
      <c r="R15" s="20"/>
      <c r="S15" s="66"/>
      <c r="T15" s="66"/>
      <c r="U15" s="20"/>
      <c r="V15" s="103"/>
    </row>
    <row r="16" spans="1:22" s="6" customFormat="1" ht="40.5" customHeight="1">
      <c r="A16" s="8" t="s">
        <v>17</v>
      </c>
      <c r="B16" s="22" t="s">
        <v>18</v>
      </c>
      <c r="C16" s="9" t="s">
        <v>10</v>
      </c>
      <c r="D16" s="67">
        <v>10100</v>
      </c>
      <c r="E16" s="67">
        <v>10100</v>
      </c>
      <c r="F16" s="9"/>
      <c r="G16" s="67">
        <v>8100</v>
      </c>
      <c r="H16" s="67">
        <v>8100</v>
      </c>
      <c r="I16" s="9"/>
      <c r="J16" s="67">
        <v>10000</v>
      </c>
      <c r="K16" s="67">
        <v>10000</v>
      </c>
      <c r="L16" s="9"/>
      <c r="M16" s="17">
        <f t="shared" si="0"/>
        <v>1900</v>
      </c>
      <c r="N16" s="17">
        <f t="shared" si="0"/>
        <v>1900</v>
      </c>
      <c r="O16" s="23"/>
      <c r="P16" s="67">
        <v>10000</v>
      </c>
      <c r="Q16" s="67">
        <v>10000</v>
      </c>
      <c r="R16" s="9"/>
      <c r="S16" s="67">
        <v>6000</v>
      </c>
      <c r="T16" s="67">
        <v>6000</v>
      </c>
      <c r="U16" s="9"/>
      <c r="V16" s="103"/>
    </row>
    <row r="17" spans="1:22" s="6" customFormat="1" ht="33.75" customHeight="1">
      <c r="A17" s="8" t="s">
        <v>19</v>
      </c>
      <c r="B17" s="22" t="s">
        <v>20</v>
      </c>
      <c r="C17" s="9" t="s">
        <v>10</v>
      </c>
      <c r="D17" s="67">
        <v>34118.1</v>
      </c>
      <c r="E17" s="67">
        <v>34118.1</v>
      </c>
      <c r="F17" s="9"/>
      <c r="G17" s="67">
        <v>14800</v>
      </c>
      <c r="H17" s="67">
        <v>14800</v>
      </c>
      <c r="I17" s="9"/>
      <c r="J17" s="67">
        <v>15000</v>
      </c>
      <c r="K17" s="67">
        <v>15000</v>
      </c>
      <c r="L17" s="9"/>
      <c r="M17" s="17">
        <f t="shared" si="0"/>
        <v>200</v>
      </c>
      <c r="N17" s="17">
        <f t="shared" si="0"/>
        <v>200</v>
      </c>
      <c r="O17" s="23"/>
      <c r="P17" s="67">
        <v>7000</v>
      </c>
      <c r="Q17" s="67">
        <v>7000</v>
      </c>
      <c r="R17" s="9"/>
      <c r="S17" s="67">
        <v>6000</v>
      </c>
      <c r="T17" s="67">
        <v>6000</v>
      </c>
      <c r="U17" s="9"/>
      <c r="V17" s="103"/>
    </row>
    <row r="18" spans="1:22" s="6" customFormat="1" ht="33.75" customHeight="1">
      <c r="A18" s="8" t="s">
        <v>21</v>
      </c>
      <c r="B18" s="22" t="s">
        <v>22</v>
      </c>
      <c r="C18" s="9" t="s">
        <v>10</v>
      </c>
      <c r="D18" s="67">
        <v>55251</v>
      </c>
      <c r="E18" s="67">
        <v>55251</v>
      </c>
      <c r="F18" s="9"/>
      <c r="G18" s="67">
        <v>76700</v>
      </c>
      <c r="H18" s="67">
        <v>76700</v>
      </c>
      <c r="I18" s="9"/>
      <c r="J18" s="67">
        <v>112000</v>
      </c>
      <c r="K18" s="67">
        <v>112000</v>
      </c>
      <c r="L18" s="9"/>
      <c r="M18" s="17">
        <f t="shared" si="0"/>
        <v>35300</v>
      </c>
      <c r="N18" s="17">
        <f t="shared" si="0"/>
        <v>35300</v>
      </c>
      <c r="O18" s="23"/>
      <c r="P18" s="67">
        <v>120000</v>
      </c>
      <c r="Q18" s="67">
        <v>120000</v>
      </c>
      <c r="R18" s="9"/>
      <c r="S18" s="67">
        <v>140000</v>
      </c>
      <c r="T18" s="67">
        <v>140000</v>
      </c>
      <c r="U18" s="9"/>
      <c r="V18" s="103"/>
    </row>
    <row r="19" spans="1:22" s="6" customFormat="1" ht="19.5" customHeight="1">
      <c r="A19" s="14" t="s">
        <v>23</v>
      </c>
      <c r="B19" s="15" t="s">
        <v>24</v>
      </c>
      <c r="C19" s="16" t="s">
        <v>25</v>
      </c>
      <c r="D19" s="16">
        <f>D21</f>
        <v>252281.9</v>
      </c>
      <c r="E19" s="16">
        <f>E21</f>
        <v>252281.9</v>
      </c>
      <c r="F19" s="16"/>
      <c r="G19" s="16">
        <f>G21</f>
        <v>278743.4</v>
      </c>
      <c r="H19" s="16">
        <f>H21</f>
        <v>278743.4</v>
      </c>
      <c r="I19" s="16"/>
      <c r="J19" s="65">
        <f>J21</f>
        <v>300000</v>
      </c>
      <c r="K19" s="65">
        <f>K21</f>
        <v>300000</v>
      </c>
      <c r="L19" s="16"/>
      <c r="M19" s="17">
        <f t="shared" si="0"/>
        <v>21256.599999999977</v>
      </c>
      <c r="N19" s="17">
        <f t="shared" si="0"/>
        <v>21256.599999999977</v>
      </c>
      <c r="O19" s="17"/>
      <c r="P19" s="65">
        <v>310000</v>
      </c>
      <c r="Q19" s="65">
        <v>310000</v>
      </c>
      <c r="R19" s="16"/>
      <c r="S19" s="65">
        <f>S21</f>
        <v>320000</v>
      </c>
      <c r="T19" s="65">
        <f>T21</f>
        <v>320000</v>
      </c>
      <c r="U19" s="16"/>
      <c r="V19" s="103"/>
    </row>
    <row r="20" spans="1:22" ht="16.5" customHeight="1">
      <c r="A20" s="18"/>
      <c r="B20" s="19" t="s">
        <v>5</v>
      </c>
      <c r="C20" s="20"/>
      <c r="D20" s="20"/>
      <c r="E20" s="20"/>
      <c r="F20" s="20"/>
      <c r="G20" s="20"/>
      <c r="H20" s="20"/>
      <c r="I20" s="20"/>
      <c r="J20" s="66"/>
      <c r="K20" s="66"/>
      <c r="L20" s="20"/>
      <c r="M20" s="17">
        <f t="shared" si="0"/>
        <v>0</v>
      </c>
      <c r="N20" s="17">
        <f t="shared" si="0"/>
        <v>0</v>
      </c>
      <c r="O20" s="21"/>
      <c r="P20" s="20"/>
      <c r="Q20" s="20"/>
      <c r="R20" s="20"/>
      <c r="S20" s="20"/>
      <c r="T20" s="20"/>
      <c r="U20" s="20"/>
      <c r="V20" s="103"/>
    </row>
    <row r="21" spans="1:22" s="6" customFormat="1" ht="19.5" customHeight="1">
      <c r="A21" s="8" t="s">
        <v>26</v>
      </c>
      <c r="B21" s="22" t="s">
        <v>27</v>
      </c>
      <c r="C21" s="9" t="s">
        <v>10</v>
      </c>
      <c r="D21" s="9">
        <v>252281.9</v>
      </c>
      <c r="E21" s="9">
        <v>252281.9</v>
      </c>
      <c r="F21" s="9"/>
      <c r="G21" s="9">
        <v>278743.4</v>
      </c>
      <c r="H21" s="9">
        <v>278743.4</v>
      </c>
      <c r="I21" s="9"/>
      <c r="J21" s="67">
        <v>300000</v>
      </c>
      <c r="K21" s="67">
        <v>300000</v>
      </c>
      <c r="L21" s="9"/>
      <c r="M21" s="17">
        <f t="shared" si="0"/>
        <v>21256.599999999977</v>
      </c>
      <c r="N21" s="17">
        <f t="shared" si="0"/>
        <v>21256.599999999977</v>
      </c>
      <c r="O21" s="23"/>
      <c r="P21" s="65">
        <v>310000</v>
      </c>
      <c r="Q21" s="65">
        <v>310000</v>
      </c>
      <c r="R21" s="9"/>
      <c r="S21" s="65">
        <v>320000</v>
      </c>
      <c r="T21" s="65">
        <v>320000</v>
      </c>
      <c r="U21" s="9"/>
      <c r="V21" s="103"/>
    </row>
    <row r="22" spans="1:22" s="6" customFormat="1" ht="80.25" customHeight="1">
      <c r="A22" s="14" t="s">
        <v>28</v>
      </c>
      <c r="B22" s="15" t="s">
        <v>29</v>
      </c>
      <c r="C22" s="16" t="s">
        <v>30</v>
      </c>
      <c r="D22" s="65">
        <f>D24+D25+D26+D27+D29+D30+D32+D33+D35+D39</f>
        <v>10608.5</v>
      </c>
      <c r="E22" s="65">
        <f>E24+E25+E26+E27+E29+E30+E32+E33+E35+E39</f>
        <v>10608.5</v>
      </c>
      <c r="F22" s="16"/>
      <c r="G22" s="65">
        <f>G24+G25+G26+G27+G29+G30+G32+G33+G35+G39</f>
        <v>10000</v>
      </c>
      <c r="H22" s="65">
        <f>H24+H25+H26+H27+H29+H30+H32+H33+H35+H39</f>
        <v>10000</v>
      </c>
      <c r="I22" s="16"/>
      <c r="J22" s="65">
        <f>J24+J25+J26+J27+J29+J30+J32+J33+J35+J39</f>
        <v>10000</v>
      </c>
      <c r="K22" s="65">
        <f>K24+K25+K26+K27+K29+K30+K32+K33+K35+K39</f>
        <v>10000</v>
      </c>
      <c r="L22" s="16"/>
      <c r="M22" s="17">
        <f t="shared" si="0"/>
        <v>0</v>
      </c>
      <c r="N22" s="17">
        <f t="shared" si="0"/>
        <v>0</v>
      </c>
      <c r="O22" s="17"/>
      <c r="P22" s="65">
        <f>P24+P25+P26+P27+P29+P30+P32+P33+P35+P39</f>
        <v>10000</v>
      </c>
      <c r="Q22" s="65">
        <f>Q24+Q25+Q26+Q27+Q29+Q30+Q32+Q33+Q35+Q39</f>
        <v>10000</v>
      </c>
      <c r="R22" s="16"/>
      <c r="S22" s="65">
        <f>S24+S25+S26+S27+S29+S30+S32+S33+S35+S39</f>
        <v>10000</v>
      </c>
      <c r="T22" s="65">
        <f>T24+T25+T26+T27+T29+T30+T32+T33+T35+T39</f>
        <v>10000</v>
      </c>
      <c r="U22" s="16"/>
      <c r="V22" s="104"/>
    </row>
    <row r="23" spans="1:22" ht="12.75" customHeight="1">
      <c r="A23" s="18"/>
      <c r="B23" s="19" t="s">
        <v>5</v>
      </c>
      <c r="C23" s="20"/>
      <c r="D23" s="66"/>
      <c r="E23" s="66"/>
      <c r="F23" s="20"/>
      <c r="G23" s="66"/>
      <c r="H23" s="66"/>
      <c r="I23" s="20"/>
      <c r="J23" s="66"/>
      <c r="K23" s="66"/>
      <c r="L23" s="20"/>
      <c r="M23" s="17">
        <f t="shared" si="0"/>
        <v>0</v>
      </c>
      <c r="N23" s="17">
        <f t="shared" si="0"/>
        <v>0</v>
      </c>
      <c r="O23" s="21"/>
      <c r="P23" s="66"/>
      <c r="Q23" s="66"/>
      <c r="R23" s="20"/>
      <c r="S23" s="66"/>
      <c r="T23" s="66"/>
      <c r="U23" s="20"/>
      <c r="V23" s="56"/>
    </row>
    <row r="24" spans="1:22" ht="49.5" customHeight="1">
      <c r="A24" s="18" t="s">
        <v>31</v>
      </c>
      <c r="B24" s="19" t="s">
        <v>32</v>
      </c>
      <c r="C24" s="20" t="s">
        <v>10</v>
      </c>
      <c r="D24" s="66">
        <v>310</v>
      </c>
      <c r="E24" s="66">
        <v>310</v>
      </c>
      <c r="F24" s="20"/>
      <c r="G24" s="66">
        <v>390</v>
      </c>
      <c r="H24" s="66">
        <v>390</v>
      </c>
      <c r="I24" s="20"/>
      <c r="J24" s="66">
        <v>390</v>
      </c>
      <c r="K24" s="66">
        <v>390</v>
      </c>
      <c r="L24" s="20"/>
      <c r="M24" s="17">
        <f t="shared" si="0"/>
        <v>0</v>
      </c>
      <c r="N24" s="17">
        <f t="shared" si="0"/>
        <v>0</v>
      </c>
      <c r="O24" s="21"/>
      <c r="P24" s="66">
        <v>390</v>
      </c>
      <c r="Q24" s="66">
        <v>390</v>
      </c>
      <c r="R24" s="20"/>
      <c r="S24" s="66">
        <v>390</v>
      </c>
      <c r="T24" s="66">
        <v>390</v>
      </c>
      <c r="U24" s="20"/>
      <c r="V24" s="56"/>
    </row>
    <row r="25" spans="1:22" ht="56.25" customHeight="1">
      <c r="A25" s="18" t="s">
        <v>33</v>
      </c>
      <c r="B25" s="19" t="s">
        <v>34</v>
      </c>
      <c r="C25" s="20" t="s">
        <v>10</v>
      </c>
      <c r="D25" s="66">
        <v>255</v>
      </c>
      <c r="E25" s="66">
        <v>255</v>
      </c>
      <c r="F25" s="20"/>
      <c r="G25" s="66">
        <v>500</v>
      </c>
      <c r="H25" s="66">
        <v>500</v>
      </c>
      <c r="I25" s="20"/>
      <c r="J25" s="66">
        <v>500</v>
      </c>
      <c r="K25" s="66">
        <v>500</v>
      </c>
      <c r="L25" s="20"/>
      <c r="M25" s="17">
        <f t="shared" si="0"/>
        <v>0</v>
      </c>
      <c r="N25" s="17">
        <f t="shared" si="0"/>
        <v>0</v>
      </c>
      <c r="O25" s="21"/>
      <c r="P25" s="66">
        <v>500</v>
      </c>
      <c r="Q25" s="66">
        <v>500</v>
      </c>
      <c r="R25" s="20"/>
      <c r="S25" s="66">
        <v>500</v>
      </c>
      <c r="T25" s="66">
        <v>500</v>
      </c>
      <c r="U25" s="20"/>
      <c r="V25" s="56"/>
    </row>
    <row r="26" spans="1:22" ht="35.25" customHeight="1">
      <c r="A26" s="18" t="s">
        <v>35</v>
      </c>
      <c r="B26" s="19" t="s">
        <v>36</v>
      </c>
      <c r="C26" s="20" t="s">
        <v>10</v>
      </c>
      <c r="D26" s="66">
        <v>10</v>
      </c>
      <c r="E26" s="66">
        <v>10</v>
      </c>
      <c r="F26" s="20"/>
      <c r="G26" s="66">
        <v>10</v>
      </c>
      <c r="H26" s="66">
        <v>10</v>
      </c>
      <c r="I26" s="20"/>
      <c r="J26" s="66">
        <v>10</v>
      </c>
      <c r="K26" s="66">
        <v>10</v>
      </c>
      <c r="L26" s="20"/>
      <c r="M26" s="17">
        <f t="shared" si="0"/>
        <v>0</v>
      </c>
      <c r="N26" s="17">
        <f t="shared" si="0"/>
        <v>0</v>
      </c>
      <c r="O26" s="21"/>
      <c r="P26" s="66">
        <v>10</v>
      </c>
      <c r="Q26" s="66">
        <v>10</v>
      </c>
      <c r="R26" s="20"/>
      <c r="S26" s="66">
        <v>10</v>
      </c>
      <c r="T26" s="66">
        <v>10</v>
      </c>
      <c r="U26" s="20"/>
      <c r="V26" s="56"/>
    </row>
    <row r="27" spans="1:22" ht="63">
      <c r="A27" s="18" t="s">
        <v>37</v>
      </c>
      <c r="B27" s="19" t="s">
        <v>38</v>
      </c>
      <c r="C27" s="20" t="s">
        <v>10</v>
      </c>
      <c r="D27" s="66">
        <v>1050</v>
      </c>
      <c r="E27" s="66">
        <v>1050</v>
      </c>
      <c r="F27" s="20"/>
      <c r="G27" s="66">
        <v>1000</v>
      </c>
      <c r="H27" s="66">
        <v>1000</v>
      </c>
      <c r="I27" s="20"/>
      <c r="J27" s="66">
        <v>1000</v>
      </c>
      <c r="K27" s="66">
        <v>1000</v>
      </c>
      <c r="L27" s="20"/>
      <c r="M27" s="17">
        <f t="shared" si="0"/>
        <v>0</v>
      </c>
      <c r="N27" s="17">
        <f t="shared" si="0"/>
        <v>0</v>
      </c>
      <c r="O27" s="21"/>
      <c r="P27" s="66">
        <v>1000</v>
      </c>
      <c r="Q27" s="66">
        <v>1000</v>
      </c>
      <c r="R27" s="20"/>
      <c r="S27" s="66">
        <v>1000</v>
      </c>
      <c r="T27" s="66">
        <v>1000</v>
      </c>
      <c r="U27" s="20"/>
      <c r="V27" s="56"/>
    </row>
    <row r="28" spans="1:22" ht="82.5" customHeight="1">
      <c r="A28" s="18" t="s">
        <v>39</v>
      </c>
      <c r="B28" s="19" t="s">
        <v>40</v>
      </c>
      <c r="C28" s="20" t="s">
        <v>10</v>
      </c>
      <c r="D28" s="66"/>
      <c r="E28" s="66"/>
      <c r="F28" s="20"/>
      <c r="G28" s="66"/>
      <c r="H28" s="66"/>
      <c r="I28" s="20"/>
      <c r="J28" s="66"/>
      <c r="K28" s="66"/>
      <c r="L28" s="20"/>
      <c r="M28" s="17">
        <f t="shared" si="0"/>
        <v>0</v>
      </c>
      <c r="N28" s="17">
        <f t="shared" si="0"/>
        <v>0</v>
      </c>
      <c r="O28" s="21"/>
      <c r="P28" s="66"/>
      <c r="Q28" s="66"/>
      <c r="R28" s="20"/>
      <c r="S28" s="66"/>
      <c r="T28" s="66"/>
      <c r="U28" s="20"/>
      <c r="V28" s="56"/>
    </row>
    <row r="29" spans="1:22" ht="51.75" customHeight="1">
      <c r="A29" s="18" t="s">
        <v>41</v>
      </c>
      <c r="B29" s="19" t="s">
        <v>42</v>
      </c>
      <c r="C29" s="20" t="s">
        <v>10</v>
      </c>
      <c r="D29" s="66">
        <v>0</v>
      </c>
      <c r="E29" s="66">
        <v>0</v>
      </c>
      <c r="F29" s="20"/>
      <c r="G29" s="66">
        <v>0</v>
      </c>
      <c r="H29" s="66">
        <v>0</v>
      </c>
      <c r="I29" s="20"/>
      <c r="J29" s="66">
        <v>0</v>
      </c>
      <c r="K29" s="66">
        <v>0</v>
      </c>
      <c r="L29" s="20"/>
      <c r="M29" s="17">
        <f t="shared" si="0"/>
        <v>0</v>
      </c>
      <c r="N29" s="17">
        <f t="shared" si="0"/>
        <v>0</v>
      </c>
      <c r="O29" s="21"/>
      <c r="P29" s="66">
        <v>0</v>
      </c>
      <c r="Q29" s="66">
        <v>0</v>
      </c>
      <c r="R29" s="20"/>
      <c r="S29" s="66">
        <v>0</v>
      </c>
      <c r="T29" s="66">
        <v>0</v>
      </c>
      <c r="U29" s="20"/>
      <c r="V29" s="56"/>
    </row>
    <row r="30" spans="1:22" ht="40.5" customHeight="1">
      <c r="A30" s="18" t="s">
        <v>43</v>
      </c>
      <c r="B30" s="19" t="s">
        <v>44</v>
      </c>
      <c r="C30" s="20" t="s">
        <v>10</v>
      </c>
      <c r="D30" s="66">
        <v>6633.5</v>
      </c>
      <c r="E30" s="66">
        <v>6633.5</v>
      </c>
      <c r="F30" s="20"/>
      <c r="G30" s="66">
        <v>6000</v>
      </c>
      <c r="H30" s="66">
        <v>6000</v>
      </c>
      <c r="I30" s="20"/>
      <c r="J30" s="66">
        <v>6000</v>
      </c>
      <c r="K30" s="66">
        <v>6000</v>
      </c>
      <c r="L30" s="20"/>
      <c r="M30" s="17">
        <f t="shared" si="0"/>
        <v>0</v>
      </c>
      <c r="N30" s="17">
        <f t="shared" si="0"/>
        <v>0</v>
      </c>
      <c r="O30" s="21"/>
      <c r="P30" s="66">
        <v>6000</v>
      </c>
      <c r="Q30" s="66">
        <v>6000</v>
      </c>
      <c r="R30" s="20"/>
      <c r="S30" s="66">
        <v>6000</v>
      </c>
      <c r="T30" s="66">
        <v>6000</v>
      </c>
      <c r="U30" s="20"/>
      <c r="V30" s="56"/>
    </row>
    <row r="31" spans="1:22" ht="66.75" customHeight="1">
      <c r="A31" s="18" t="s">
        <v>45</v>
      </c>
      <c r="B31" s="19" t="s">
        <v>46</v>
      </c>
      <c r="C31" s="20" t="s">
        <v>10</v>
      </c>
      <c r="D31" s="66">
        <v>100</v>
      </c>
      <c r="E31" s="66">
        <v>100</v>
      </c>
      <c r="F31" s="20"/>
      <c r="G31" s="66"/>
      <c r="H31" s="66"/>
      <c r="I31" s="20"/>
      <c r="J31" s="66"/>
      <c r="K31" s="66"/>
      <c r="L31" s="20"/>
      <c r="M31" s="17">
        <f t="shared" si="0"/>
        <v>0</v>
      </c>
      <c r="N31" s="17">
        <f t="shared" si="0"/>
        <v>0</v>
      </c>
      <c r="O31" s="21"/>
      <c r="P31" s="66"/>
      <c r="Q31" s="66"/>
      <c r="R31" s="20"/>
      <c r="S31" s="66"/>
      <c r="T31" s="66"/>
      <c r="U31" s="20"/>
      <c r="V31" s="56"/>
    </row>
    <row r="32" spans="1:22" ht="52.5">
      <c r="A32" s="18" t="s">
        <v>47</v>
      </c>
      <c r="B32" s="19" t="s">
        <v>48</v>
      </c>
      <c r="C32" s="20" t="s">
        <v>10</v>
      </c>
      <c r="D32" s="66">
        <v>300</v>
      </c>
      <c r="E32" s="66">
        <v>300</v>
      </c>
      <c r="F32" s="20"/>
      <c r="G32" s="66">
        <v>200</v>
      </c>
      <c r="H32" s="66">
        <v>200</v>
      </c>
      <c r="I32" s="20"/>
      <c r="J32" s="66">
        <v>200</v>
      </c>
      <c r="K32" s="66">
        <v>200</v>
      </c>
      <c r="L32" s="20"/>
      <c r="M32" s="17">
        <f t="shared" si="0"/>
        <v>0</v>
      </c>
      <c r="N32" s="17">
        <f t="shared" si="0"/>
        <v>0</v>
      </c>
      <c r="O32" s="21"/>
      <c r="P32" s="66">
        <v>200</v>
      </c>
      <c r="Q32" s="66">
        <v>200</v>
      </c>
      <c r="R32" s="20"/>
      <c r="S32" s="66">
        <v>200</v>
      </c>
      <c r="T32" s="66">
        <v>200</v>
      </c>
      <c r="U32" s="20"/>
      <c r="V32" s="56"/>
    </row>
    <row r="33" spans="1:22" ht="31.5">
      <c r="A33" s="18" t="s">
        <v>49</v>
      </c>
      <c r="B33" s="19" t="s">
        <v>50</v>
      </c>
      <c r="C33" s="20" t="s">
        <v>10</v>
      </c>
      <c r="D33" s="66">
        <v>0</v>
      </c>
      <c r="E33" s="66">
        <v>0</v>
      </c>
      <c r="F33" s="20"/>
      <c r="G33" s="66">
        <v>0</v>
      </c>
      <c r="H33" s="66">
        <v>0</v>
      </c>
      <c r="I33" s="20"/>
      <c r="J33" s="66">
        <v>0</v>
      </c>
      <c r="K33" s="66">
        <v>0</v>
      </c>
      <c r="L33" s="20"/>
      <c r="M33" s="17">
        <f t="shared" si="0"/>
        <v>0</v>
      </c>
      <c r="N33" s="17">
        <f t="shared" si="0"/>
        <v>0</v>
      </c>
      <c r="O33" s="21"/>
      <c r="P33" s="66">
        <v>0</v>
      </c>
      <c r="Q33" s="66">
        <v>0</v>
      </c>
      <c r="R33" s="20"/>
      <c r="S33" s="66">
        <v>0</v>
      </c>
      <c r="T33" s="66">
        <v>0</v>
      </c>
      <c r="U33" s="20"/>
      <c r="V33" s="56"/>
    </row>
    <row r="34" spans="1:22" ht="31.5">
      <c r="A34" s="18" t="s">
        <v>51</v>
      </c>
      <c r="B34" s="19" t="s">
        <v>52</v>
      </c>
      <c r="C34" s="20" t="s">
        <v>10</v>
      </c>
      <c r="D34" s="66"/>
      <c r="E34" s="66"/>
      <c r="F34" s="20"/>
      <c r="G34" s="66"/>
      <c r="H34" s="66"/>
      <c r="I34" s="20"/>
      <c r="J34" s="66"/>
      <c r="K34" s="66"/>
      <c r="L34" s="20"/>
      <c r="M34" s="17">
        <f t="shared" si="0"/>
        <v>0</v>
      </c>
      <c r="N34" s="17">
        <f t="shared" si="0"/>
        <v>0</v>
      </c>
      <c r="O34" s="21"/>
      <c r="P34" s="66"/>
      <c r="Q34" s="66"/>
      <c r="R34" s="20"/>
      <c r="S34" s="66"/>
      <c r="T34" s="66"/>
      <c r="U34" s="20"/>
      <c r="V34" s="56"/>
    </row>
    <row r="35" spans="1:22" ht="63">
      <c r="A35" s="18" t="s">
        <v>53</v>
      </c>
      <c r="B35" s="19" t="s">
        <v>54</v>
      </c>
      <c r="C35" s="20" t="s">
        <v>10</v>
      </c>
      <c r="D35" s="66">
        <v>1450</v>
      </c>
      <c r="E35" s="66">
        <v>1450</v>
      </c>
      <c r="F35" s="20"/>
      <c r="G35" s="66">
        <v>1400</v>
      </c>
      <c r="H35" s="66">
        <v>1400</v>
      </c>
      <c r="I35" s="20"/>
      <c r="J35" s="66">
        <v>1400</v>
      </c>
      <c r="K35" s="66">
        <v>1400</v>
      </c>
      <c r="L35" s="20"/>
      <c r="M35" s="17">
        <f t="shared" si="0"/>
        <v>0</v>
      </c>
      <c r="N35" s="17">
        <f t="shared" si="0"/>
        <v>0</v>
      </c>
      <c r="O35" s="21"/>
      <c r="P35" s="66">
        <v>1400</v>
      </c>
      <c r="Q35" s="66">
        <v>1400</v>
      </c>
      <c r="R35" s="20"/>
      <c r="S35" s="66">
        <v>1400</v>
      </c>
      <c r="T35" s="66">
        <v>1400</v>
      </c>
      <c r="U35" s="20"/>
      <c r="V35" s="56"/>
    </row>
    <row r="36" spans="1:22" ht="81" customHeight="1">
      <c r="A36" s="18" t="s">
        <v>55</v>
      </c>
      <c r="B36" s="19" t="s">
        <v>56</v>
      </c>
      <c r="C36" s="20" t="s">
        <v>10</v>
      </c>
      <c r="D36" s="66"/>
      <c r="E36" s="66"/>
      <c r="F36" s="20"/>
      <c r="G36" s="66"/>
      <c r="H36" s="66"/>
      <c r="I36" s="20"/>
      <c r="J36" s="66"/>
      <c r="K36" s="66"/>
      <c r="L36" s="20"/>
      <c r="M36" s="17">
        <f t="shared" si="0"/>
        <v>0</v>
      </c>
      <c r="N36" s="17">
        <f t="shared" si="0"/>
        <v>0</v>
      </c>
      <c r="O36" s="21"/>
      <c r="P36" s="66"/>
      <c r="Q36" s="66"/>
      <c r="R36" s="20"/>
      <c r="S36" s="66"/>
      <c r="T36" s="66"/>
      <c r="U36" s="20"/>
      <c r="V36" s="56"/>
    </row>
    <row r="37" spans="1:22" ht="47.25" customHeight="1">
      <c r="A37" s="18" t="s">
        <v>57</v>
      </c>
      <c r="B37" s="19" t="s">
        <v>58</v>
      </c>
      <c r="C37" s="20" t="s">
        <v>10</v>
      </c>
      <c r="D37" s="66"/>
      <c r="E37" s="66"/>
      <c r="F37" s="20"/>
      <c r="G37" s="66"/>
      <c r="H37" s="66"/>
      <c r="I37" s="20"/>
      <c r="J37" s="66"/>
      <c r="K37" s="66"/>
      <c r="L37" s="20"/>
      <c r="M37" s="17">
        <f t="shared" si="0"/>
        <v>0</v>
      </c>
      <c r="N37" s="17">
        <f t="shared" si="0"/>
        <v>0</v>
      </c>
      <c r="O37" s="21"/>
      <c r="P37" s="66"/>
      <c r="Q37" s="66"/>
      <c r="R37" s="20"/>
      <c r="S37" s="66"/>
      <c r="T37" s="66"/>
      <c r="U37" s="20"/>
      <c r="V37" s="56"/>
    </row>
    <row r="38" spans="1:22" ht="49.5" customHeight="1">
      <c r="A38" s="18" t="s">
        <v>59</v>
      </c>
      <c r="B38" s="19" t="s">
        <v>60</v>
      </c>
      <c r="C38" s="20" t="s">
        <v>10</v>
      </c>
      <c r="D38" s="66"/>
      <c r="E38" s="66"/>
      <c r="F38" s="20"/>
      <c r="G38" s="66"/>
      <c r="H38" s="66"/>
      <c r="I38" s="20"/>
      <c r="J38" s="66"/>
      <c r="K38" s="66"/>
      <c r="L38" s="20"/>
      <c r="M38" s="17">
        <f t="shared" si="0"/>
        <v>0</v>
      </c>
      <c r="N38" s="17">
        <f t="shared" si="0"/>
        <v>0</v>
      </c>
      <c r="O38" s="21"/>
      <c r="P38" s="66"/>
      <c r="Q38" s="66"/>
      <c r="R38" s="20"/>
      <c r="S38" s="66"/>
      <c r="T38" s="66"/>
      <c r="U38" s="20"/>
      <c r="V38" s="56"/>
    </row>
    <row r="39" spans="1:22" ht="37.5" customHeight="1">
      <c r="A39" s="18" t="s">
        <v>61</v>
      </c>
      <c r="B39" s="19" t="s">
        <v>62</v>
      </c>
      <c r="C39" s="20" t="s">
        <v>10</v>
      </c>
      <c r="D39" s="66">
        <v>600</v>
      </c>
      <c r="E39" s="66">
        <v>600</v>
      </c>
      <c r="F39" s="20"/>
      <c r="G39" s="66">
        <v>500</v>
      </c>
      <c r="H39" s="66">
        <v>500</v>
      </c>
      <c r="I39" s="20"/>
      <c r="J39" s="66">
        <v>500</v>
      </c>
      <c r="K39" s="66">
        <v>500</v>
      </c>
      <c r="L39" s="20"/>
      <c r="M39" s="17">
        <f t="shared" si="0"/>
        <v>0</v>
      </c>
      <c r="N39" s="17">
        <f t="shared" si="0"/>
        <v>0</v>
      </c>
      <c r="O39" s="21"/>
      <c r="P39" s="66">
        <v>500</v>
      </c>
      <c r="Q39" s="66">
        <v>500</v>
      </c>
      <c r="R39" s="20"/>
      <c r="S39" s="66">
        <v>500</v>
      </c>
      <c r="T39" s="66">
        <v>500</v>
      </c>
      <c r="U39" s="20"/>
      <c r="V39" s="56"/>
    </row>
    <row r="40" spans="1:22" ht="37.5" customHeight="1">
      <c r="A40" s="18" t="s">
        <v>63</v>
      </c>
      <c r="B40" s="19" t="s">
        <v>64</v>
      </c>
      <c r="C40" s="20" t="s">
        <v>10</v>
      </c>
      <c r="D40" s="20"/>
      <c r="E40" s="20"/>
      <c r="F40" s="20"/>
      <c r="G40" s="20"/>
      <c r="H40" s="20"/>
      <c r="I40" s="20"/>
      <c r="J40" s="20"/>
      <c r="K40" s="20"/>
      <c r="L40" s="20"/>
      <c r="M40" s="17">
        <f t="shared" si="0"/>
        <v>0</v>
      </c>
      <c r="N40" s="17">
        <f t="shared" si="0"/>
        <v>0</v>
      </c>
      <c r="O40" s="21"/>
      <c r="P40" s="20"/>
      <c r="Q40" s="20"/>
      <c r="R40" s="20"/>
      <c r="S40" s="20"/>
      <c r="T40" s="20"/>
      <c r="U40" s="20"/>
      <c r="V40" s="56"/>
    </row>
    <row r="41" spans="1:22" ht="21">
      <c r="A41" s="18" t="s">
        <v>65</v>
      </c>
      <c r="B41" s="19" t="s">
        <v>66</v>
      </c>
      <c r="C41" s="20" t="s">
        <v>10</v>
      </c>
      <c r="D41" s="20"/>
      <c r="E41" s="20"/>
      <c r="F41" s="20"/>
      <c r="G41" s="20"/>
      <c r="H41" s="20"/>
      <c r="I41" s="20"/>
      <c r="J41" s="20"/>
      <c r="K41" s="20"/>
      <c r="L41" s="20"/>
      <c r="M41" s="17">
        <f t="shared" si="0"/>
        <v>0</v>
      </c>
      <c r="N41" s="17">
        <f t="shared" si="0"/>
        <v>0</v>
      </c>
      <c r="O41" s="21"/>
      <c r="P41" s="20"/>
      <c r="Q41" s="20"/>
      <c r="R41" s="20"/>
      <c r="S41" s="20"/>
      <c r="T41" s="20"/>
      <c r="U41" s="20"/>
      <c r="V41" s="56"/>
    </row>
    <row r="42" spans="1:22" s="6" customFormat="1" ht="41.25" customHeight="1">
      <c r="A42" s="14" t="s">
        <v>67</v>
      </c>
      <c r="B42" s="15" t="s">
        <v>68</v>
      </c>
      <c r="C42" s="16" t="s">
        <v>69</v>
      </c>
      <c r="D42" s="65">
        <f>D44+D45</f>
        <v>13210.300000000001</v>
      </c>
      <c r="E42" s="65">
        <f>E44+E45</f>
        <v>13210.300000000001</v>
      </c>
      <c r="F42" s="16"/>
      <c r="G42" s="65">
        <f>G44+G45</f>
        <v>13000</v>
      </c>
      <c r="H42" s="65">
        <f>H44+H45</f>
        <v>13000</v>
      </c>
      <c r="I42" s="16"/>
      <c r="J42" s="65">
        <f>J44+J45</f>
        <v>13000</v>
      </c>
      <c r="K42" s="65">
        <f>K44+K45</f>
        <v>13000</v>
      </c>
      <c r="L42" s="16"/>
      <c r="M42" s="17">
        <f t="shared" si="0"/>
        <v>0</v>
      </c>
      <c r="N42" s="17">
        <f t="shared" si="0"/>
        <v>0</v>
      </c>
      <c r="O42" s="17"/>
      <c r="P42" s="65">
        <f>P44+P45</f>
        <v>13000</v>
      </c>
      <c r="Q42" s="65">
        <f>Q44+Q45</f>
        <v>13000</v>
      </c>
      <c r="R42" s="16"/>
      <c r="S42" s="65">
        <f>S44+S45</f>
        <v>13000</v>
      </c>
      <c r="T42" s="65">
        <f>T44+T45</f>
        <v>13000</v>
      </c>
      <c r="U42" s="16"/>
      <c r="V42" s="55"/>
    </row>
    <row r="43" spans="1:22" ht="18" customHeight="1">
      <c r="A43" s="18"/>
      <c r="B43" s="19" t="s">
        <v>5</v>
      </c>
      <c r="C43" s="20"/>
      <c r="D43" s="66"/>
      <c r="E43" s="66"/>
      <c r="F43" s="20"/>
      <c r="G43" s="66"/>
      <c r="H43" s="66"/>
      <c r="I43" s="20"/>
      <c r="J43" s="66"/>
      <c r="K43" s="66"/>
      <c r="L43" s="20"/>
      <c r="M43" s="17">
        <f t="shared" si="0"/>
        <v>0</v>
      </c>
      <c r="N43" s="17">
        <f t="shared" si="0"/>
        <v>0</v>
      </c>
      <c r="O43" s="21"/>
      <c r="P43" s="66"/>
      <c r="Q43" s="66"/>
      <c r="R43" s="20"/>
      <c r="S43" s="66"/>
      <c r="T43" s="66"/>
      <c r="U43" s="20"/>
      <c r="V43" s="56"/>
    </row>
    <row r="44" spans="1:22" s="6" customFormat="1" ht="81.75" customHeight="1">
      <c r="A44" s="8" t="s">
        <v>70</v>
      </c>
      <c r="B44" s="22" t="s">
        <v>71</v>
      </c>
      <c r="C44" s="9" t="s">
        <v>10</v>
      </c>
      <c r="D44" s="67">
        <v>4416.1</v>
      </c>
      <c r="E44" s="67">
        <v>4416.1</v>
      </c>
      <c r="F44" s="9"/>
      <c r="G44" s="67">
        <v>4000</v>
      </c>
      <c r="H44" s="67">
        <v>4000</v>
      </c>
      <c r="I44" s="9"/>
      <c r="J44" s="67">
        <v>4000</v>
      </c>
      <c r="K44" s="67">
        <v>4000</v>
      </c>
      <c r="L44" s="9"/>
      <c r="M44" s="17">
        <f t="shared" si="0"/>
        <v>0</v>
      </c>
      <c r="N44" s="17">
        <f t="shared" si="0"/>
        <v>0</v>
      </c>
      <c r="O44" s="23"/>
      <c r="P44" s="67">
        <v>4000</v>
      </c>
      <c r="Q44" s="67">
        <v>4000</v>
      </c>
      <c r="R44" s="9"/>
      <c r="S44" s="67">
        <v>4000</v>
      </c>
      <c r="T44" s="67">
        <v>4000</v>
      </c>
      <c r="U44" s="9"/>
      <c r="V44" s="55"/>
    </row>
    <row r="45" spans="1:22" s="6" customFormat="1" ht="81.75" customHeight="1">
      <c r="A45" s="8" t="s">
        <v>72</v>
      </c>
      <c r="B45" s="22" t="s">
        <v>73</v>
      </c>
      <c r="C45" s="9" t="s">
        <v>10</v>
      </c>
      <c r="D45" s="67">
        <v>8794.2</v>
      </c>
      <c r="E45" s="67">
        <v>8794.2</v>
      </c>
      <c r="F45" s="9"/>
      <c r="G45" s="67">
        <v>9000</v>
      </c>
      <c r="H45" s="67">
        <v>9000</v>
      </c>
      <c r="I45" s="9"/>
      <c r="J45" s="67">
        <v>9000</v>
      </c>
      <c r="K45" s="67">
        <v>9000</v>
      </c>
      <c r="L45" s="9"/>
      <c r="M45" s="17">
        <f t="shared" si="0"/>
        <v>0</v>
      </c>
      <c r="N45" s="17">
        <f t="shared" si="0"/>
        <v>0</v>
      </c>
      <c r="O45" s="23"/>
      <c r="P45" s="67">
        <v>9000</v>
      </c>
      <c r="Q45" s="67">
        <v>9000</v>
      </c>
      <c r="R45" s="9"/>
      <c r="S45" s="67">
        <v>9000</v>
      </c>
      <c r="T45" s="67">
        <v>9000</v>
      </c>
      <c r="U45" s="9"/>
      <c r="V45" s="55"/>
    </row>
    <row r="46" spans="1:22" s="6" customFormat="1" ht="53.25" customHeight="1">
      <c r="A46" s="14" t="s">
        <v>74</v>
      </c>
      <c r="B46" s="15" t="s">
        <v>75</v>
      </c>
      <c r="C46" s="16" t="s">
        <v>76</v>
      </c>
      <c r="D46" s="65">
        <v>1464841</v>
      </c>
      <c r="E46" s="16">
        <f>E48</f>
        <v>978792.9</v>
      </c>
      <c r="F46" s="65">
        <f>F52</f>
        <v>500560.5</v>
      </c>
      <c r="G46" s="16">
        <v>1416653.4</v>
      </c>
      <c r="H46" s="16">
        <f>H48</f>
        <v>916653.4</v>
      </c>
      <c r="I46" s="65">
        <f>I52</f>
        <v>500000</v>
      </c>
      <c r="J46" s="65">
        <f>J48</f>
        <v>1357500</v>
      </c>
      <c r="K46" s="65">
        <f>K48</f>
        <v>1357500</v>
      </c>
      <c r="L46" s="65">
        <f>L52</f>
        <v>800000</v>
      </c>
      <c r="M46" s="23">
        <f>N46+O46</f>
        <v>740846.6</v>
      </c>
      <c r="N46" s="17">
        <f>K46-H46</f>
        <v>440846.6</v>
      </c>
      <c r="O46" s="23">
        <f>L46-I46</f>
        <v>300000</v>
      </c>
      <c r="P46" s="65">
        <f>P48</f>
        <v>1357800</v>
      </c>
      <c r="Q46" s="65">
        <f>Q48</f>
        <v>1357800</v>
      </c>
      <c r="R46" s="65">
        <f>R48</f>
        <v>850000</v>
      </c>
      <c r="S46" s="16">
        <f>S48</f>
        <v>1362800</v>
      </c>
      <c r="T46" s="16">
        <f>T48</f>
        <v>1362800</v>
      </c>
      <c r="U46" s="65">
        <f>U52</f>
        <v>900000</v>
      </c>
      <c r="V46" s="55"/>
    </row>
    <row r="47" spans="1:22" ht="12.75" customHeight="1">
      <c r="A47" s="18"/>
      <c r="B47" s="19" t="s">
        <v>5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21"/>
      <c r="O47" s="21"/>
      <c r="P47" s="66"/>
      <c r="Q47" s="66"/>
      <c r="R47" s="20"/>
      <c r="S47" s="20"/>
      <c r="T47" s="20"/>
      <c r="U47" s="20"/>
      <c r="V47" s="56"/>
    </row>
    <row r="48" spans="1:22" s="6" customFormat="1" ht="66.75" customHeight="1">
      <c r="A48" s="14" t="s">
        <v>77</v>
      </c>
      <c r="B48" s="15" t="s">
        <v>78</v>
      </c>
      <c r="C48" s="16" t="s">
        <v>79</v>
      </c>
      <c r="D48" s="16">
        <f>D50+D51</f>
        <v>978792.9</v>
      </c>
      <c r="E48" s="16">
        <f>E50+E51</f>
        <v>978792.9</v>
      </c>
      <c r="F48" s="16"/>
      <c r="G48" s="16">
        <f>G50+G51</f>
        <v>916653.4</v>
      </c>
      <c r="H48" s="16">
        <f>H50+H51</f>
        <v>916653.4</v>
      </c>
      <c r="I48" s="16"/>
      <c r="J48" s="65">
        <f>J50+J51</f>
        <v>1357500</v>
      </c>
      <c r="K48" s="65">
        <f>K50+K51</f>
        <v>1357500</v>
      </c>
      <c r="L48" s="16"/>
      <c r="M48" s="23">
        <f>J48-G48</f>
        <v>440846.6</v>
      </c>
      <c r="N48" s="23">
        <f>K48-H48</f>
        <v>440846.6</v>
      </c>
      <c r="O48" s="17"/>
      <c r="P48" s="65">
        <f>P50+P51</f>
        <v>1357800</v>
      </c>
      <c r="Q48" s="65">
        <f>Q50+Q51</f>
        <v>1357800</v>
      </c>
      <c r="R48" s="65">
        <f>R52</f>
        <v>850000</v>
      </c>
      <c r="S48" s="16">
        <f>S50+S51</f>
        <v>1362800</v>
      </c>
      <c r="T48" s="16">
        <f>T50+T51</f>
        <v>1362800</v>
      </c>
      <c r="U48" s="16"/>
      <c r="V48" s="55"/>
    </row>
    <row r="49" spans="1:22" ht="12.75" customHeight="1">
      <c r="A49" s="18"/>
      <c r="B49" s="19" t="s">
        <v>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3"/>
      <c r="N49" s="23"/>
      <c r="O49" s="23"/>
      <c r="P49" s="20"/>
      <c r="Q49" s="20"/>
      <c r="R49" s="20"/>
      <c r="S49" s="20"/>
      <c r="T49" s="20"/>
      <c r="U49" s="20"/>
      <c r="V49" s="56"/>
    </row>
    <row r="50" spans="1:22" ht="41.25" customHeight="1">
      <c r="A50" s="18" t="s">
        <v>80</v>
      </c>
      <c r="B50" s="19" t="s">
        <v>81</v>
      </c>
      <c r="C50" s="20" t="s">
        <v>10</v>
      </c>
      <c r="D50" s="20">
        <v>976132.1</v>
      </c>
      <c r="E50" s="20">
        <v>976132.1</v>
      </c>
      <c r="F50" s="20"/>
      <c r="G50" s="20">
        <v>914256.6</v>
      </c>
      <c r="H50" s="20">
        <v>914256.6</v>
      </c>
      <c r="I50" s="20"/>
      <c r="J50" s="66">
        <v>1355100</v>
      </c>
      <c r="K50" s="66">
        <v>1355100</v>
      </c>
      <c r="L50" s="20"/>
      <c r="M50" s="23">
        <f>J50-G50</f>
        <v>440843.4</v>
      </c>
      <c r="N50" s="23">
        <f>K50-H50</f>
        <v>440843.4</v>
      </c>
      <c r="O50" s="23"/>
      <c r="P50" s="66">
        <v>1355400</v>
      </c>
      <c r="Q50" s="66">
        <v>1355400</v>
      </c>
      <c r="R50" s="20">
        <v>800</v>
      </c>
      <c r="S50" s="66">
        <v>1360400</v>
      </c>
      <c r="T50" s="66">
        <v>1360400</v>
      </c>
      <c r="U50" s="20"/>
      <c r="V50" s="56"/>
    </row>
    <row r="51" spans="1:22" ht="28.5" customHeight="1">
      <c r="A51" s="18" t="s">
        <v>82</v>
      </c>
      <c r="B51" s="19" t="s">
        <v>83</v>
      </c>
      <c r="C51" s="20" t="s">
        <v>10</v>
      </c>
      <c r="D51" s="20">
        <v>2660.8</v>
      </c>
      <c r="E51" s="20">
        <v>2660.8</v>
      </c>
      <c r="F51" s="20"/>
      <c r="G51" s="20">
        <v>2396.8</v>
      </c>
      <c r="H51" s="20">
        <v>2396.8</v>
      </c>
      <c r="I51" s="20"/>
      <c r="J51" s="66">
        <v>2400</v>
      </c>
      <c r="K51" s="66">
        <v>2400</v>
      </c>
      <c r="L51" s="20"/>
      <c r="M51" s="23"/>
      <c r="N51" s="23"/>
      <c r="O51" s="23"/>
      <c r="P51" s="66">
        <v>2400</v>
      </c>
      <c r="Q51" s="66">
        <v>2400</v>
      </c>
      <c r="R51" s="20"/>
      <c r="S51" s="20">
        <v>2400</v>
      </c>
      <c r="T51" s="20">
        <v>2400</v>
      </c>
      <c r="U51" s="20"/>
      <c r="V51" s="56"/>
    </row>
    <row r="52" spans="1:22" s="6" customFormat="1" ht="52.5" customHeight="1">
      <c r="A52" s="14" t="s">
        <v>84</v>
      </c>
      <c r="B52" s="15" t="s">
        <v>85</v>
      </c>
      <c r="C52" s="16" t="s">
        <v>86</v>
      </c>
      <c r="D52" s="65">
        <f>D55</f>
        <v>486048.1</v>
      </c>
      <c r="E52" s="16"/>
      <c r="F52" s="65">
        <f>F54+F55</f>
        <v>500560.5</v>
      </c>
      <c r="G52" s="65">
        <v>500000</v>
      </c>
      <c r="H52" s="16"/>
      <c r="I52" s="65">
        <f>I55</f>
        <v>500000</v>
      </c>
      <c r="J52" s="65">
        <v>800000</v>
      </c>
      <c r="K52" s="16"/>
      <c r="L52" s="65">
        <v>800000</v>
      </c>
      <c r="M52" s="23">
        <f>J52-G52</f>
        <v>300000</v>
      </c>
      <c r="N52" s="17"/>
      <c r="O52" s="23">
        <f>L52-I52</f>
        <v>300000</v>
      </c>
      <c r="P52" s="65">
        <v>850000</v>
      </c>
      <c r="Q52" s="16"/>
      <c r="R52" s="65">
        <v>850000</v>
      </c>
      <c r="S52" s="65">
        <v>900000</v>
      </c>
      <c r="T52" s="16"/>
      <c r="U52" s="65">
        <v>900000</v>
      </c>
      <c r="V52" s="55"/>
    </row>
    <row r="53" spans="1:22" ht="12.75" customHeight="1">
      <c r="A53" s="18"/>
      <c r="B53" s="19" t="s">
        <v>5</v>
      </c>
      <c r="C53" s="20"/>
      <c r="D53" s="66"/>
      <c r="E53" s="20"/>
      <c r="F53" s="66"/>
      <c r="G53" s="66"/>
      <c r="H53" s="20"/>
      <c r="I53" s="66"/>
      <c r="J53" s="66"/>
      <c r="K53" s="20"/>
      <c r="L53" s="66"/>
      <c r="M53" s="23"/>
      <c r="N53" s="23"/>
      <c r="O53" s="23"/>
      <c r="P53" s="66"/>
      <c r="Q53" s="20"/>
      <c r="R53" s="66"/>
      <c r="S53" s="66"/>
      <c r="T53" s="20"/>
      <c r="U53" s="66"/>
      <c r="V53" s="56"/>
    </row>
    <row r="54" spans="1:22" ht="26.25" customHeight="1">
      <c r="A54" s="18"/>
      <c r="B54" s="22" t="s">
        <v>463</v>
      </c>
      <c r="C54" s="20"/>
      <c r="D54" s="66">
        <v>14512.4</v>
      </c>
      <c r="E54" s="20"/>
      <c r="F54" s="66">
        <v>14512.4</v>
      </c>
      <c r="G54" s="66"/>
      <c r="H54" s="20"/>
      <c r="I54" s="66"/>
      <c r="J54" s="66"/>
      <c r="K54" s="20"/>
      <c r="L54" s="66"/>
      <c r="M54" s="23"/>
      <c r="N54" s="23"/>
      <c r="O54" s="23"/>
      <c r="P54" s="66"/>
      <c r="Q54" s="20"/>
      <c r="R54" s="66"/>
      <c r="S54" s="66"/>
      <c r="T54" s="20"/>
      <c r="U54" s="66"/>
      <c r="V54" s="56"/>
    </row>
    <row r="55" spans="1:22" ht="36" customHeight="1">
      <c r="A55" s="18" t="s">
        <v>87</v>
      </c>
      <c r="B55" s="19" t="s">
        <v>88</v>
      </c>
      <c r="C55" s="20" t="s">
        <v>10</v>
      </c>
      <c r="D55" s="67">
        <v>486048.1</v>
      </c>
      <c r="E55" s="82"/>
      <c r="F55" s="67">
        <v>486048.1</v>
      </c>
      <c r="G55" s="67">
        <v>500000</v>
      </c>
      <c r="H55" s="82"/>
      <c r="I55" s="67">
        <v>500000</v>
      </c>
      <c r="J55" s="67">
        <v>800000</v>
      </c>
      <c r="K55" s="82"/>
      <c r="L55" s="67">
        <v>800000</v>
      </c>
      <c r="M55" s="23">
        <f>J55-G55</f>
        <v>300000</v>
      </c>
      <c r="N55" s="23"/>
      <c r="O55" s="23">
        <f>L55-I55</f>
        <v>300000</v>
      </c>
      <c r="P55" s="67">
        <v>850000</v>
      </c>
      <c r="Q55" s="82"/>
      <c r="R55" s="67">
        <v>850000</v>
      </c>
      <c r="S55" s="67">
        <v>900000</v>
      </c>
      <c r="T55" s="82"/>
      <c r="U55" s="67">
        <v>900000</v>
      </c>
      <c r="V55" s="56"/>
    </row>
    <row r="56" spans="1:22" s="6" customFormat="1" ht="59.25" customHeight="1">
      <c r="A56" s="14" t="s">
        <v>89</v>
      </c>
      <c r="B56" s="15" t="s">
        <v>90</v>
      </c>
      <c r="C56" s="16" t="s">
        <v>91</v>
      </c>
      <c r="D56" s="65">
        <v>442535.8</v>
      </c>
      <c r="E56" s="16">
        <f>E61+E66+E69+E93</f>
        <v>109029.4</v>
      </c>
      <c r="F56" s="16">
        <f>F93</f>
        <v>333506.4</v>
      </c>
      <c r="G56" s="65">
        <v>320824</v>
      </c>
      <c r="H56" s="16">
        <f>H61+H66+H69+H93</f>
        <v>66600</v>
      </c>
      <c r="I56" s="16">
        <f>I93</f>
        <v>254196.8</v>
      </c>
      <c r="J56" s="65">
        <f>J61+J66+J69+J93</f>
        <v>72500</v>
      </c>
      <c r="K56" s="65">
        <f>K61+K66+K69+K93</f>
        <v>72500</v>
      </c>
      <c r="L56" s="65">
        <v>500000</v>
      </c>
      <c r="M56" s="17">
        <f>N56+O96</f>
        <v>251703.2</v>
      </c>
      <c r="N56" s="17">
        <f>K56-H56</f>
        <v>5900</v>
      </c>
      <c r="O56" s="23">
        <f>L56-I56</f>
        <v>245803.2</v>
      </c>
      <c r="P56" s="65">
        <f>P61+P66+P69+P93</f>
        <v>82200</v>
      </c>
      <c r="Q56" s="65">
        <f>Q61+Q66+Q69+Q93</f>
        <v>82200</v>
      </c>
      <c r="R56" s="65">
        <f>R93</f>
        <v>550000</v>
      </c>
      <c r="S56" s="65">
        <f>S61+S66+S69+S93</f>
        <v>92200</v>
      </c>
      <c r="T56" s="65">
        <f>T61+T66+T69+T93</f>
        <v>92200</v>
      </c>
      <c r="U56" s="65">
        <f>U93</f>
        <v>600000</v>
      </c>
      <c r="V56" s="55"/>
    </row>
    <row r="57" spans="1:22" ht="12.75" customHeight="1">
      <c r="A57" s="18"/>
      <c r="B57" s="19" t="s">
        <v>5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  <c r="N57" s="21"/>
      <c r="O57" s="21"/>
      <c r="P57" s="20"/>
      <c r="Q57" s="20"/>
      <c r="R57" s="20"/>
      <c r="S57" s="20"/>
      <c r="T57" s="20"/>
      <c r="U57" s="20"/>
      <c r="V57" s="56"/>
    </row>
    <row r="58" spans="1:22" s="6" customFormat="1" ht="44.25" customHeight="1">
      <c r="A58" s="14" t="s">
        <v>92</v>
      </c>
      <c r="B58" s="15" t="s">
        <v>93</v>
      </c>
      <c r="C58" s="16" t="s">
        <v>94</v>
      </c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7"/>
      <c r="O58" s="17"/>
      <c r="P58" s="16"/>
      <c r="Q58" s="16"/>
      <c r="R58" s="16"/>
      <c r="S58" s="16"/>
      <c r="T58" s="16"/>
      <c r="U58" s="16"/>
      <c r="V58" s="55"/>
    </row>
    <row r="59" spans="1:22" ht="18" customHeight="1">
      <c r="A59" s="18"/>
      <c r="B59" s="19" t="s">
        <v>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21"/>
      <c r="O59" s="21"/>
      <c r="P59" s="20"/>
      <c r="Q59" s="20"/>
      <c r="R59" s="20"/>
      <c r="S59" s="20"/>
      <c r="T59" s="20"/>
      <c r="U59" s="20"/>
      <c r="V59" s="56"/>
    </row>
    <row r="60" spans="1:22" ht="39" customHeight="1">
      <c r="A60" s="18" t="s">
        <v>95</v>
      </c>
      <c r="B60" s="19" t="s">
        <v>96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21"/>
      <c r="O60" s="21"/>
      <c r="P60" s="20"/>
      <c r="Q60" s="20"/>
      <c r="R60" s="20"/>
      <c r="S60" s="20"/>
      <c r="T60" s="20"/>
      <c r="U60" s="20"/>
      <c r="V60" s="56"/>
    </row>
    <row r="61" spans="1:22" s="6" customFormat="1" ht="44.25" customHeight="1">
      <c r="A61" s="14" t="s">
        <v>97</v>
      </c>
      <c r="B61" s="15" t="s">
        <v>98</v>
      </c>
      <c r="C61" s="16" t="s">
        <v>99</v>
      </c>
      <c r="D61" s="65">
        <f>D63+D64+D65</f>
        <v>25109.2</v>
      </c>
      <c r="E61" s="65">
        <f>E63+E64+E65</f>
        <v>25109.2</v>
      </c>
      <c r="F61" s="16"/>
      <c r="G61" s="65">
        <f>G63+G64+G65</f>
        <v>23400</v>
      </c>
      <c r="H61" s="65">
        <f>H63+H64+H65</f>
        <v>23400</v>
      </c>
      <c r="I61" s="16"/>
      <c r="J61" s="65">
        <f>J63+J64+J65</f>
        <v>29300</v>
      </c>
      <c r="K61" s="65">
        <f>K63+K64+K65</f>
        <v>29300</v>
      </c>
      <c r="L61" s="16"/>
      <c r="M61" s="17">
        <f>J61-G61</f>
        <v>5900</v>
      </c>
      <c r="N61" s="17">
        <f>K61-H61</f>
        <v>5900</v>
      </c>
      <c r="O61" s="17"/>
      <c r="P61" s="65">
        <f>P63+P64+P65</f>
        <v>39000</v>
      </c>
      <c r="Q61" s="65">
        <f>Q63+Q64+Q65</f>
        <v>39000</v>
      </c>
      <c r="R61" s="16"/>
      <c r="S61" s="65">
        <f>S63+S64+S65</f>
        <v>49000</v>
      </c>
      <c r="T61" s="65">
        <f>T63+T64+T65</f>
        <v>49000</v>
      </c>
      <c r="U61" s="16"/>
      <c r="V61" s="55"/>
    </row>
    <row r="62" spans="1:22" ht="12.75" customHeight="1">
      <c r="A62" s="18"/>
      <c r="B62" s="19" t="s">
        <v>5</v>
      </c>
      <c r="C62" s="20"/>
      <c r="D62" s="66"/>
      <c r="E62" s="66"/>
      <c r="F62" s="20"/>
      <c r="G62" s="66"/>
      <c r="H62" s="66"/>
      <c r="I62" s="20"/>
      <c r="J62" s="66"/>
      <c r="K62" s="66"/>
      <c r="L62" s="20"/>
      <c r="M62" s="21"/>
      <c r="N62" s="21"/>
      <c r="O62" s="21"/>
      <c r="P62" s="66"/>
      <c r="Q62" s="66"/>
      <c r="R62" s="20"/>
      <c r="S62" s="66"/>
      <c r="T62" s="66"/>
      <c r="U62" s="20"/>
      <c r="V62" s="56"/>
    </row>
    <row r="63" spans="1:22" ht="27" customHeight="1">
      <c r="A63" s="18" t="s">
        <v>100</v>
      </c>
      <c r="B63" s="19" t="s">
        <v>101</v>
      </c>
      <c r="C63" s="20" t="s">
        <v>10</v>
      </c>
      <c r="D63" s="66">
        <v>9851</v>
      </c>
      <c r="E63" s="66">
        <v>9851</v>
      </c>
      <c r="F63" s="20"/>
      <c r="G63" s="66">
        <v>12340</v>
      </c>
      <c r="H63" s="66">
        <v>12340</v>
      </c>
      <c r="I63" s="20"/>
      <c r="J63" s="66">
        <v>12340</v>
      </c>
      <c r="K63" s="66">
        <v>12340</v>
      </c>
      <c r="L63" s="20"/>
      <c r="M63" s="17">
        <f aca="true" t="shared" si="1" ref="M63:N76">J63-G63</f>
        <v>0</v>
      </c>
      <c r="N63" s="17">
        <f t="shared" si="1"/>
        <v>0</v>
      </c>
      <c r="O63" s="21"/>
      <c r="P63" s="66">
        <v>12340</v>
      </c>
      <c r="Q63" s="66">
        <v>12340</v>
      </c>
      <c r="R63" s="20"/>
      <c r="S63" s="66">
        <v>12340</v>
      </c>
      <c r="T63" s="66">
        <v>12340</v>
      </c>
      <c r="U63" s="20"/>
      <c r="V63" s="56"/>
    </row>
    <row r="64" spans="1:22" ht="50.25" customHeight="1">
      <c r="A64" s="18" t="s">
        <v>102</v>
      </c>
      <c r="B64" s="19" t="s">
        <v>103</v>
      </c>
      <c r="C64" s="20" t="s">
        <v>10</v>
      </c>
      <c r="D64" s="66">
        <v>10506.4</v>
      </c>
      <c r="E64" s="66">
        <v>10506.4</v>
      </c>
      <c r="F64" s="20"/>
      <c r="G64" s="66">
        <v>8100</v>
      </c>
      <c r="H64" s="66">
        <v>8100</v>
      </c>
      <c r="I64" s="20"/>
      <c r="J64" s="66">
        <v>14000</v>
      </c>
      <c r="K64" s="66">
        <v>14000</v>
      </c>
      <c r="L64" s="20"/>
      <c r="M64" s="17">
        <f t="shared" si="1"/>
        <v>5900</v>
      </c>
      <c r="N64" s="17">
        <f t="shared" si="1"/>
        <v>5900</v>
      </c>
      <c r="O64" s="21"/>
      <c r="P64" s="66">
        <v>23700</v>
      </c>
      <c r="Q64" s="66">
        <v>23700</v>
      </c>
      <c r="R64" s="20"/>
      <c r="S64" s="66">
        <v>33700</v>
      </c>
      <c r="T64" s="66">
        <v>33700</v>
      </c>
      <c r="U64" s="20"/>
      <c r="V64" s="56"/>
    </row>
    <row r="65" spans="1:22" ht="18" customHeight="1">
      <c r="A65" s="18" t="s">
        <v>104</v>
      </c>
      <c r="B65" s="19" t="s">
        <v>105</v>
      </c>
      <c r="C65" s="20" t="s">
        <v>10</v>
      </c>
      <c r="D65" s="66">
        <v>4751.8</v>
      </c>
      <c r="E65" s="66">
        <v>4751.8</v>
      </c>
      <c r="F65" s="20"/>
      <c r="G65" s="66">
        <v>2960</v>
      </c>
      <c r="H65" s="66">
        <v>2960</v>
      </c>
      <c r="I65" s="20"/>
      <c r="J65" s="66">
        <v>2960</v>
      </c>
      <c r="K65" s="66">
        <v>2960</v>
      </c>
      <c r="L65" s="20"/>
      <c r="M65" s="17">
        <f t="shared" si="1"/>
        <v>0</v>
      </c>
      <c r="N65" s="17">
        <f t="shared" si="1"/>
        <v>0</v>
      </c>
      <c r="O65" s="21"/>
      <c r="P65" s="66">
        <v>2960</v>
      </c>
      <c r="Q65" s="66">
        <v>2960</v>
      </c>
      <c r="R65" s="20"/>
      <c r="S65" s="66">
        <v>2960</v>
      </c>
      <c r="T65" s="66">
        <v>2960</v>
      </c>
      <c r="U65" s="20"/>
      <c r="V65" s="56"/>
    </row>
    <row r="66" spans="1:22" s="6" customFormat="1" ht="50.25" customHeight="1">
      <c r="A66" s="14" t="s">
        <v>106</v>
      </c>
      <c r="B66" s="15" t="s">
        <v>107</v>
      </c>
      <c r="C66" s="16" t="s">
        <v>108</v>
      </c>
      <c r="D66" s="65">
        <f>D68</f>
        <v>2227.2</v>
      </c>
      <c r="E66" s="65">
        <f>E68</f>
        <v>2227.2</v>
      </c>
      <c r="F66" s="16"/>
      <c r="G66" s="65">
        <f>G68</f>
        <v>2227.2</v>
      </c>
      <c r="H66" s="65">
        <f>H68</f>
        <v>2200</v>
      </c>
      <c r="I66" s="16"/>
      <c r="J66" s="65">
        <f>J68</f>
        <v>2200</v>
      </c>
      <c r="K66" s="65">
        <f>K68</f>
        <v>2200</v>
      </c>
      <c r="L66" s="16"/>
      <c r="M66" s="17">
        <f t="shared" si="1"/>
        <v>-27.199999999999818</v>
      </c>
      <c r="N66" s="17">
        <f t="shared" si="1"/>
        <v>0</v>
      </c>
      <c r="O66" s="17"/>
      <c r="P66" s="65">
        <f>P68</f>
        <v>2200</v>
      </c>
      <c r="Q66" s="65">
        <f>Q68</f>
        <v>2200</v>
      </c>
      <c r="R66" s="16"/>
      <c r="S66" s="65">
        <f>S68</f>
        <v>2200</v>
      </c>
      <c r="T66" s="65">
        <f>T68</f>
        <v>2200</v>
      </c>
      <c r="U66" s="16"/>
      <c r="V66" s="55"/>
    </row>
    <row r="67" spans="1:22" ht="12.75" customHeight="1">
      <c r="A67" s="18"/>
      <c r="B67" s="19" t="s">
        <v>5</v>
      </c>
      <c r="C67" s="20"/>
      <c r="D67" s="66"/>
      <c r="E67" s="66"/>
      <c r="F67" s="20"/>
      <c r="G67" s="66"/>
      <c r="H67" s="66"/>
      <c r="I67" s="20"/>
      <c r="J67" s="66"/>
      <c r="K67" s="66"/>
      <c r="L67" s="20"/>
      <c r="M67" s="17">
        <f t="shared" si="1"/>
        <v>0</v>
      </c>
      <c r="N67" s="17">
        <f t="shared" si="1"/>
        <v>0</v>
      </c>
      <c r="O67" s="21"/>
      <c r="P67" s="66"/>
      <c r="Q67" s="66"/>
      <c r="R67" s="20"/>
      <c r="S67" s="66"/>
      <c r="T67" s="66"/>
      <c r="U67" s="20"/>
      <c r="V67" s="56"/>
    </row>
    <row r="68" spans="1:22" ht="51" customHeight="1">
      <c r="A68" s="18" t="s">
        <v>109</v>
      </c>
      <c r="B68" s="19" t="s">
        <v>110</v>
      </c>
      <c r="C68" s="20"/>
      <c r="D68" s="66">
        <v>2227.2</v>
      </c>
      <c r="E68" s="66">
        <v>2227.2</v>
      </c>
      <c r="F68" s="20"/>
      <c r="G68" s="66">
        <v>2227.2</v>
      </c>
      <c r="H68" s="66">
        <v>2200</v>
      </c>
      <c r="I68" s="20"/>
      <c r="J68" s="66">
        <v>2200</v>
      </c>
      <c r="K68" s="66">
        <v>2200</v>
      </c>
      <c r="L68" s="20"/>
      <c r="M68" s="17">
        <f t="shared" si="1"/>
        <v>-27.199999999999818</v>
      </c>
      <c r="N68" s="17">
        <f t="shared" si="1"/>
        <v>0</v>
      </c>
      <c r="O68" s="21"/>
      <c r="P68" s="66">
        <v>2200</v>
      </c>
      <c r="Q68" s="66">
        <v>2200</v>
      </c>
      <c r="R68" s="20"/>
      <c r="S68" s="66">
        <v>2200</v>
      </c>
      <c r="T68" s="66">
        <v>2200</v>
      </c>
      <c r="U68" s="20"/>
      <c r="V68" s="56"/>
    </row>
    <row r="69" spans="1:22" s="6" customFormat="1" ht="50.25" customHeight="1">
      <c r="A69" s="14" t="s">
        <v>111</v>
      </c>
      <c r="B69" s="15" t="s">
        <v>112</v>
      </c>
      <c r="C69" s="16" t="s">
        <v>113</v>
      </c>
      <c r="D69" s="65">
        <f>D78+D81+D82+D88</f>
        <v>72279.5</v>
      </c>
      <c r="E69" s="65">
        <f>E78+E81+E82+E88</f>
        <v>72279.5</v>
      </c>
      <c r="F69" s="16"/>
      <c r="G69" s="65">
        <f>G78+G81+G82+G88</f>
        <v>39500</v>
      </c>
      <c r="H69" s="65">
        <f>H78+H81+H82+H88</f>
        <v>39500</v>
      </c>
      <c r="I69" s="16"/>
      <c r="J69" s="65">
        <f>J78+J81+J82+J88</f>
        <v>39500</v>
      </c>
      <c r="K69" s="65">
        <f>K78+K81+K82+K88</f>
        <v>39500</v>
      </c>
      <c r="L69" s="16"/>
      <c r="M69" s="17">
        <f>J69-G69</f>
        <v>0</v>
      </c>
      <c r="N69" s="17">
        <f t="shared" si="1"/>
        <v>0</v>
      </c>
      <c r="O69" s="17"/>
      <c r="P69" s="65">
        <f>P78+P81+P82+P88</f>
        <v>39500</v>
      </c>
      <c r="Q69" s="65">
        <f>Q78+Q81+Q82+Q88</f>
        <v>39500</v>
      </c>
      <c r="R69" s="16"/>
      <c r="S69" s="65">
        <f>S78+S81+S82+S88</f>
        <v>39500</v>
      </c>
      <c r="T69" s="65">
        <f>T78+T81+T82+T88</f>
        <v>39500</v>
      </c>
      <c r="U69" s="16"/>
      <c r="V69" s="55"/>
    </row>
    <row r="70" spans="1:22" ht="12.75" customHeight="1">
      <c r="A70" s="18"/>
      <c r="B70" s="19" t="s">
        <v>5</v>
      </c>
      <c r="C70" s="20"/>
      <c r="D70" s="66"/>
      <c r="E70" s="66"/>
      <c r="F70" s="20"/>
      <c r="G70" s="66"/>
      <c r="H70" s="66"/>
      <c r="I70" s="20"/>
      <c r="J70" s="66"/>
      <c r="K70" s="66"/>
      <c r="L70" s="20"/>
      <c r="M70" s="21"/>
      <c r="N70" s="21"/>
      <c r="O70" s="21"/>
      <c r="P70" s="66"/>
      <c r="Q70" s="66"/>
      <c r="R70" s="20"/>
      <c r="S70" s="66"/>
      <c r="T70" s="66"/>
      <c r="U70" s="20"/>
      <c r="V70" s="56"/>
    </row>
    <row r="71" spans="1:22" ht="72" customHeight="1">
      <c r="A71" s="18" t="s">
        <v>114</v>
      </c>
      <c r="B71" s="19" t="s">
        <v>115</v>
      </c>
      <c r="C71" s="20" t="s">
        <v>10</v>
      </c>
      <c r="D71" s="66"/>
      <c r="E71" s="66"/>
      <c r="F71" s="20"/>
      <c r="G71" s="66"/>
      <c r="H71" s="66"/>
      <c r="I71" s="20"/>
      <c r="J71" s="66"/>
      <c r="K71" s="66"/>
      <c r="L71" s="20"/>
      <c r="M71" s="17">
        <f t="shared" si="1"/>
        <v>0</v>
      </c>
      <c r="N71" s="21"/>
      <c r="O71" s="21"/>
      <c r="P71" s="66"/>
      <c r="Q71" s="66"/>
      <c r="R71" s="20"/>
      <c r="S71" s="66"/>
      <c r="T71" s="66"/>
      <c r="U71" s="20"/>
      <c r="V71" s="56"/>
    </row>
    <row r="72" spans="1:22" ht="18" customHeight="1">
      <c r="A72" s="18"/>
      <c r="B72" s="19" t="s">
        <v>5</v>
      </c>
      <c r="C72" s="20"/>
      <c r="D72" s="66"/>
      <c r="E72" s="66"/>
      <c r="F72" s="20"/>
      <c r="G72" s="66"/>
      <c r="H72" s="66"/>
      <c r="I72" s="20"/>
      <c r="J72" s="66"/>
      <c r="K72" s="66"/>
      <c r="L72" s="20"/>
      <c r="M72" s="17">
        <f t="shared" si="1"/>
        <v>0</v>
      </c>
      <c r="N72" s="21"/>
      <c r="O72" s="21"/>
      <c r="P72" s="66"/>
      <c r="Q72" s="66"/>
      <c r="R72" s="20"/>
      <c r="S72" s="66"/>
      <c r="T72" s="66"/>
      <c r="U72" s="20"/>
      <c r="V72" s="56"/>
    </row>
    <row r="73" spans="1:22" ht="57" customHeight="1">
      <c r="A73" s="18" t="s">
        <v>116</v>
      </c>
      <c r="B73" s="19" t="s">
        <v>117</v>
      </c>
      <c r="C73" s="20" t="s">
        <v>10</v>
      </c>
      <c r="D73" s="66"/>
      <c r="E73" s="66"/>
      <c r="F73" s="20"/>
      <c r="G73" s="66"/>
      <c r="H73" s="66"/>
      <c r="I73" s="20"/>
      <c r="J73" s="66"/>
      <c r="K73" s="66"/>
      <c r="L73" s="20"/>
      <c r="M73" s="17">
        <f t="shared" si="1"/>
        <v>0</v>
      </c>
      <c r="N73" s="21"/>
      <c r="O73" s="21"/>
      <c r="P73" s="66"/>
      <c r="Q73" s="66"/>
      <c r="R73" s="20"/>
      <c r="S73" s="66"/>
      <c r="T73" s="66"/>
      <c r="U73" s="20"/>
      <c r="V73" s="56"/>
    </row>
    <row r="74" spans="1:22" ht="63">
      <c r="A74" s="18" t="s">
        <v>118</v>
      </c>
      <c r="B74" s="19" t="s">
        <v>119</v>
      </c>
      <c r="C74" s="20" t="s">
        <v>10</v>
      </c>
      <c r="D74" s="66"/>
      <c r="E74" s="66"/>
      <c r="F74" s="20"/>
      <c r="G74" s="66"/>
      <c r="H74" s="66"/>
      <c r="I74" s="20"/>
      <c r="J74" s="66"/>
      <c r="K74" s="66"/>
      <c r="L74" s="20"/>
      <c r="M74" s="17">
        <f t="shared" si="1"/>
        <v>0</v>
      </c>
      <c r="N74" s="21"/>
      <c r="O74" s="21"/>
      <c r="P74" s="66"/>
      <c r="Q74" s="66"/>
      <c r="R74" s="20"/>
      <c r="S74" s="66"/>
      <c r="T74" s="66"/>
      <c r="U74" s="20"/>
      <c r="V74" s="56"/>
    </row>
    <row r="75" spans="1:22" ht="47.25" customHeight="1">
      <c r="A75" s="18" t="s">
        <v>120</v>
      </c>
      <c r="B75" s="19" t="s">
        <v>121</v>
      </c>
      <c r="C75" s="20" t="s">
        <v>10</v>
      </c>
      <c r="D75" s="66"/>
      <c r="E75" s="66"/>
      <c r="F75" s="20"/>
      <c r="G75" s="66"/>
      <c r="H75" s="66"/>
      <c r="I75" s="20"/>
      <c r="J75" s="66"/>
      <c r="K75" s="66"/>
      <c r="L75" s="20"/>
      <c r="M75" s="17">
        <f t="shared" si="1"/>
        <v>0</v>
      </c>
      <c r="N75" s="21"/>
      <c r="O75" s="21"/>
      <c r="P75" s="66"/>
      <c r="Q75" s="66"/>
      <c r="R75" s="20"/>
      <c r="S75" s="66"/>
      <c r="T75" s="66"/>
      <c r="U75" s="20"/>
      <c r="V75" s="56"/>
    </row>
    <row r="76" spans="1:22" ht="57" customHeight="1">
      <c r="A76" s="18" t="s">
        <v>122</v>
      </c>
      <c r="B76" s="19" t="s">
        <v>123</v>
      </c>
      <c r="C76" s="20" t="s">
        <v>10</v>
      </c>
      <c r="D76" s="66"/>
      <c r="E76" s="66"/>
      <c r="F76" s="20"/>
      <c r="G76" s="66"/>
      <c r="H76" s="66"/>
      <c r="I76" s="20"/>
      <c r="J76" s="66"/>
      <c r="K76" s="66"/>
      <c r="L76" s="20"/>
      <c r="M76" s="17">
        <f t="shared" si="1"/>
        <v>0</v>
      </c>
      <c r="N76" s="21"/>
      <c r="O76" s="21"/>
      <c r="P76" s="66"/>
      <c r="Q76" s="66"/>
      <c r="R76" s="20"/>
      <c r="S76" s="66"/>
      <c r="T76" s="66"/>
      <c r="U76" s="20"/>
      <c r="V76" s="56"/>
    </row>
    <row r="77" spans="1:22" ht="31.5" customHeight="1">
      <c r="A77" s="18" t="s">
        <v>124</v>
      </c>
      <c r="B77" s="19" t="s">
        <v>125</v>
      </c>
      <c r="C77" s="20" t="s">
        <v>10</v>
      </c>
      <c r="D77" s="66"/>
      <c r="E77" s="66"/>
      <c r="F77" s="20"/>
      <c r="G77" s="66"/>
      <c r="H77" s="66"/>
      <c r="I77" s="20"/>
      <c r="J77" s="66"/>
      <c r="K77" s="66"/>
      <c r="L77" s="20"/>
      <c r="M77" s="21"/>
      <c r="N77" s="21"/>
      <c r="O77" s="21"/>
      <c r="P77" s="66"/>
      <c r="Q77" s="66"/>
      <c r="R77" s="20"/>
      <c r="S77" s="66"/>
      <c r="T77" s="66"/>
      <c r="U77" s="20"/>
      <c r="V77" s="56"/>
    </row>
    <row r="78" spans="1:22" ht="39" customHeight="1">
      <c r="A78" s="18" t="s">
        <v>126</v>
      </c>
      <c r="B78" s="19" t="s">
        <v>127</v>
      </c>
      <c r="C78" s="20" t="s">
        <v>10</v>
      </c>
      <c r="D78" s="67">
        <v>32923.8</v>
      </c>
      <c r="E78" s="67">
        <v>32923.8</v>
      </c>
      <c r="F78" s="68"/>
      <c r="G78" s="67">
        <v>30000</v>
      </c>
      <c r="H78" s="67">
        <v>30000</v>
      </c>
      <c r="I78" s="68"/>
      <c r="J78" s="67">
        <v>30000</v>
      </c>
      <c r="K78" s="67">
        <v>30000</v>
      </c>
      <c r="L78" s="68"/>
      <c r="M78" s="23"/>
      <c r="N78" s="23">
        <f>K78-H78</f>
        <v>0</v>
      </c>
      <c r="O78" s="23"/>
      <c r="P78" s="67">
        <v>30000</v>
      </c>
      <c r="Q78" s="67">
        <v>30000</v>
      </c>
      <c r="R78" s="68"/>
      <c r="S78" s="67">
        <v>30000</v>
      </c>
      <c r="T78" s="67">
        <v>30000</v>
      </c>
      <c r="U78" s="68"/>
      <c r="V78" s="56"/>
    </row>
    <row r="79" spans="1:22" ht="80.25" customHeight="1">
      <c r="A79" s="18" t="s">
        <v>128</v>
      </c>
      <c r="B79" s="19" t="s">
        <v>129</v>
      </c>
      <c r="C79" s="20" t="s">
        <v>10</v>
      </c>
      <c r="D79" s="66"/>
      <c r="E79" s="66"/>
      <c r="F79" s="20"/>
      <c r="G79" s="66"/>
      <c r="H79" s="66"/>
      <c r="I79" s="20"/>
      <c r="J79" s="66"/>
      <c r="K79" s="66"/>
      <c r="L79" s="20"/>
      <c r="M79" s="21"/>
      <c r="N79" s="21"/>
      <c r="O79" s="21"/>
      <c r="P79" s="66"/>
      <c r="Q79" s="66"/>
      <c r="R79" s="20"/>
      <c r="S79" s="66"/>
      <c r="T79" s="66"/>
      <c r="U79" s="20"/>
      <c r="V79" s="56"/>
    </row>
    <row r="80" spans="1:22" ht="48.75" customHeight="1">
      <c r="A80" s="18" t="s">
        <v>130</v>
      </c>
      <c r="B80" s="19" t="s">
        <v>131</v>
      </c>
      <c r="C80" s="20" t="s">
        <v>10</v>
      </c>
      <c r="D80" s="66"/>
      <c r="E80" s="66"/>
      <c r="F80" s="20"/>
      <c r="G80" s="66"/>
      <c r="H80" s="66"/>
      <c r="I80" s="20"/>
      <c r="J80" s="66"/>
      <c r="K80" s="66"/>
      <c r="L80" s="20"/>
      <c r="M80" s="21"/>
      <c r="N80" s="21"/>
      <c r="O80" s="21"/>
      <c r="P80" s="66"/>
      <c r="Q80" s="66"/>
      <c r="R80" s="20"/>
      <c r="S80" s="66"/>
      <c r="T80" s="66"/>
      <c r="U80" s="20"/>
      <c r="V80" s="56"/>
    </row>
    <row r="81" spans="1:22" ht="30" customHeight="1">
      <c r="A81" s="18" t="s">
        <v>132</v>
      </c>
      <c r="B81" s="19" t="s">
        <v>133</v>
      </c>
      <c r="C81" s="20" t="s">
        <v>10</v>
      </c>
      <c r="D81" s="66">
        <v>500</v>
      </c>
      <c r="E81" s="66">
        <v>500</v>
      </c>
      <c r="F81" s="20"/>
      <c r="G81" s="66">
        <v>500</v>
      </c>
      <c r="H81" s="66">
        <v>500</v>
      </c>
      <c r="I81" s="20"/>
      <c r="J81" s="66">
        <v>500</v>
      </c>
      <c r="K81" s="66">
        <v>500</v>
      </c>
      <c r="L81" s="20"/>
      <c r="M81" s="21"/>
      <c r="N81" s="21"/>
      <c r="O81" s="21"/>
      <c r="P81" s="66">
        <v>500</v>
      </c>
      <c r="Q81" s="66">
        <v>500</v>
      </c>
      <c r="R81" s="20"/>
      <c r="S81" s="66">
        <v>500</v>
      </c>
      <c r="T81" s="66">
        <v>500</v>
      </c>
      <c r="U81" s="20"/>
      <c r="V81" s="56"/>
    </row>
    <row r="82" spans="1:22" ht="48.75" customHeight="1">
      <c r="A82" s="18" t="s">
        <v>134</v>
      </c>
      <c r="B82" s="19" t="s">
        <v>135</v>
      </c>
      <c r="C82" s="20" t="s">
        <v>10</v>
      </c>
      <c r="D82" s="66">
        <v>7635</v>
      </c>
      <c r="E82" s="66">
        <v>7635</v>
      </c>
      <c r="F82" s="20"/>
      <c r="G82" s="66">
        <v>7000</v>
      </c>
      <c r="H82" s="66">
        <v>7000</v>
      </c>
      <c r="I82" s="20"/>
      <c r="J82" s="66">
        <v>7000</v>
      </c>
      <c r="K82" s="66">
        <v>7000</v>
      </c>
      <c r="L82" s="20"/>
      <c r="M82" s="21"/>
      <c r="N82" s="21"/>
      <c r="O82" s="21"/>
      <c r="P82" s="66">
        <v>7000</v>
      </c>
      <c r="Q82" s="66">
        <v>7000</v>
      </c>
      <c r="R82" s="20"/>
      <c r="S82" s="66">
        <v>7000</v>
      </c>
      <c r="T82" s="66">
        <v>7000</v>
      </c>
      <c r="U82" s="20"/>
      <c r="V82" s="56"/>
    </row>
    <row r="83" spans="1:22" ht="48.75" customHeight="1">
      <c r="A83" s="18" t="s">
        <v>136</v>
      </c>
      <c r="B83" s="19" t="s">
        <v>137</v>
      </c>
      <c r="C83" s="20" t="s">
        <v>10</v>
      </c>
      <c r="D83" s="66"/>
      <c r="E83" s="66"/>
      <c r="F83" s="20"/>
      <c r="G83" s="66"/>
      <c r="H83" s="66"/>
      <c r="I83" s="20"/>
      <c r="J83" s="66"/>
      <c r="K83" s="66"/>
      <c r="L83" s="20"/>
      <c r="M83" s="21"/>
      <c r="N83" s="21"/>
      <c r="O83" s="21"/>
      <c r="P83" s="66"/>
      <c r="Q83" s="66"/>
      <c r="R83" s="20"/>
      <c r="S83" s="66"/>
      <c r="T83" s="66"/>
      <c r="U83" s="20"/>
      <c r="V83" s="56"/>
    </row>
    <row r="84" spans="1:22" ht="80.25" customHeight="1">
      <c r="A84" s="18" t="s">
        <v>138</v>
      </c>
      <c r="B84" s="19" t="s">
        <v>139</v>
      </c>
      <c r="C84" s="20" t="s">
        <v>10</v>
      </c>
      <c r="D84" s="66"/>
      <c r="E84" s="66"/>
      <c r="F84" s="20"/>
      <c r="G84" s="66"/>
      <c r="H84" s="66"/>
      <c r="I84" s="20"/>
      <c r="J84" s="66"/>
      <c r="K84" s="66"/>
      <c r="L84" s="20"/>
      <c r="M84" s="21"/>
      <c r="N84" s="21"/>
      <c r="O84" s="21"/>
      <c r="P84" s="66"/>
      <c r="Q84" s="66"/>
      <c r="R84" s="20"/>
      <c r="S84" s="66"/>
      <c r="T84" s="66"/>
      <c r="U84" s="20"/>
      <c r="V84" s="56"/>
    </row>
    <row r="85" spans="1:22" ht="28.5" customHeight="1">
      <c r="A85" s="18" t="s">
        <v>140</v>
      </c>
      <c r="B85" s="19" t="s">
        <v>141</v>
      </c>
      <c r="C85" s="20" t="s">
        <v>10</v>
      </c>
      <c r="D85" s="66"/>
      <c r="E85" s="66"/>
      <c r="F85" s="20"/>
      <c r="G85" s="66"/>
      <c r="H85" s="66"/>
      <c r="I85" s="20"/>
      <c r="J85" s="66"/>
      <c r="K85" s="66"/>
      <c r="L85" s="20"/>
      <c r="M85" s="21"/>
      <c r="N85" s="21"/>
      <c r="O85" s="21"/>
      <c r="P85" s="66"/>
      <c r="Q85" s="66"/>
      <c r="R85" s="20"/>
      <c r="S85" s="66"/>
      <c r="T85" s="66"/>
      <c r="U85" s="20"/>
      <c r="V85" s="56"/>
    </row>
    <row r="86" spans="1:22" ht="24" customHeight="1">
      <c r="A86" s="18" t="s">
        <v>142</v>
      </c>
      <c r="B86" s="19" t="s">
        <v>143</v>
      </c>
      <c r="C86" s="20" t="s">
        <v>10</v>
      </c>
      <c r="D86" s="66"/>
      <c r="E86" s="66"/>
      <c r="F86" s="20"/>
      <c r="G86" s="66"/>
      <c r="H86" s="66"/>
      <c r="I86" s="20"/>
      <c r="J86" s="66"/>
      <c r="K86" s="66"/>
      <c r="L86" s="20"/>
      <c r="M86" s="21"/>
      <c r="N86" s="21"/>
      <c r="O86" s="21"/>
      <c r="P86" s="66"/>
      <c r="Q86" s="66"/>
      <c r="R86" s="20"/>
      <c r="S86" s="66"/>
      <c r="T86" s="66"/>
      <c r="U86" s="20"/>
      <c r="V86" s="56"/>
    </row>
    <row r="87" spans="1:22" ht="24" customHeight="1">
      <c r="A87" s="18" t="s">
        <v>144</v>
      </c>
      <c r="B87" s="19" t="s">
        <v>145</v>
      </c>
      <c r="C87" s="20" t="s">
        <v>10</v>
      </c>
      <c r="D87" s="66"/>
      <c r="E87" s="66"/>
      <c r="F87" s="20"/>
      <c r="G87" s="66"/>
      <c r="H87" s="66"/>
      <c r="I87" s="20"/>
      <c r="J87" s="66"/>
      <c r="K87" s="66"/>
      <c r="L87" s="20"/>
      <c r="M87" s="21"/>
      <c r="N87" s="21"/>
      <c r="O87" s="21"/>
      <c r="P87" s="66"/>
      <c r="Q87" s="66"/>
      <c r="R87" s="20"/>
      <c r="S87" s="66"/>
      <c r="T87" s="66"/>
      <c r="U87" s="20"/>
      <c r="V87" s="56"/>
    </row>
    <row r="88" spans="1:22" ht="36.75" customHeight="1">
      <c r="A88" s="18" t="s">
        <v>146</v>
      </c>
      <c r="B88" s="19" t="s">
        <v>147</v>
      </c>
      <c r="C88" s="20" t="s">
        <v>10</v>
      </c>
      <c r="D88" s="66">
        <v>31220.7</v>
      </c>
      <c r="E88" s="66">
        <v>31220.7</v>
      </c>
      <c r="F88" s="20"/>
      <c r="G88" s="66">
        <v>2000</v>
      </c>
      <c r="H88" s="66">
        <v>2000</v>
      </c>
      <c r="I88" s="20"/>
      <c r="J88" s="66">
        <v>2000</v>
      </c>
      <c r="K88" s="66">
        <v>2000</v>
      </c>
      <c r="L88" s="20"/>
      <c r="M88" s="17">
        <f>J88-G88</f>
        <v>0</v>
      </c>
      <c r="N88" s="23">
        <f>K88-H88</f>
        <v>0</v>
      </c>
      <c r="O88" s="21"/>
      <c r="P88" s="66">
        <v>2000</v>
      </c>
      <c r="Q88" s="66">
        <v>2000</v>
      </c>
      <c r="R88" s="20"/>
      <c r="S88" s="66">
        <v>2000</v>
      </c>
      <c r="T88" s="66">
        <v>2000</v>
      </c>
      <c r="U88" s="20"/>
      <c r="V88" s="56"/>
    </row>
    <row r="89" spans="1:22" s="6" customFormat="1" ht="50.25" customHeight="1">
      <c r="A89" s="14" t="s">
        <v>148</v>
      </c>
      <c r="B89" s="15" t="s">
        <v>165</v>
      </c>
      <c r="C89" s="16" t="s">
        <v>149</v>
      </c>
      <c r="D89" s="65"/>
      <c r="E89" s="65"/>
      <c r="F89" s="16"/>
      <c r="G89" s="65"/>
      <c r="H89" s="65"/>
      <c r="I89" s="16"/>
      <c r="J89" s="65"/>
      <c r="K89" s="65"/>
      <c r="L89" s="16"/>
      <c r="M89" s="21"/>
      <c r="N89" s="17"/>
      <c r="O89" s="17"/>
      <c r="P89" s="65"/>
      <c r="Q89" s="65"/>
      <c r="R89" s="16"/>
      <c r="S89" s="65"/>
      <c r="T89" s="65"/>
      <c r="U89" s="16"/>
      <c r="V89" s="55"/>
    </row>
    <row r="90" spans="1:22" ht="19.5" customHeight="1">
      <c r="A90" s="18"/>
      <c r="B90" s="19" t="s">
        <v>5</v>
      </c>
      <c r="C90" s="20"/>
      <c r="D90" s="66"/>
      <c r="E90" s="66"/>
      <c r="F90" s="20"/>
      <c r="G90" s="66"/>
      <c r="H90" s="66"/>
      <c r="I90" s="20"/>
      <c r="J90" s="66"/>
      <c r="K90" s="66"/>
      <c r="L90" s="20"/>
      <c r="M90" s="17">
        <f aca="true" t="shared" si="2" ref="M90:M95">J90-G90</f>
        <v>0</v>
      </c>
      <c r="N90" s="21"/>
      <c r="O90" s="21"/>
      <c r="P90" s="66"/>
      <c r="Q90" s="66"/>
      <c r="R90" s="20"/>
      <c r="S90" s="66"/>
      <c r="T90" s="66"/>
      <c r="U90" s="20"/>
      <c r="V90" s="56"/>
    </row>
    <row r="91" spans="1:22" ht="45.75" customHeight="1">
      <c r="A91" s="18" t="s">
        <v>150</v>
      </c>
      <c r="B91" s="19" t="s">
        <v>151</v>
      </c>
      <c r="C91" s="20" t="s">
        <v>10</v>
      </c>
      <c r="D91" s="66"/>
      <c r="E91" s="66"/>
      <c r="F91" s="20"/>
      <c r="G91" s="66"/>
      <c r="H91" s="66"/>
      <c r="I91" s="20"/>
      <c r="J91" s="66"/>
      <c r="K91" s="66"/>
      <c r="L91" s="20"/>
      <c r="M91" s="17">
        <f t="shared" si="2"/>
        <v>0</v>
      </c>
      <c r="N91" s="21"/>
      <c r="O91" s="21"/>
      <c r="P91" s="66"/>
      <c r="Q91" s="66"/>
      <c r="R91" s="20"/>
      <c r="S91" s="66"/>
      <c r="T91" s="66"/>
      <c r="U91" s="20"/>
      <c r="V91" s="56"/>
    </row>
    <row r="92" spans="1:22" ht="38.25" customHeight="1">
      <c r="A92" s="18" t="s">
        <v>152</v>
      </c>
      <c r="B92" s="19" t="s">
        <v>153</v>
      </c>
      <c r="C92" s="20" t="s">
        <v>10</v>
      </c>
      <c r="D92" s="66"/>
      <c r="E92" s="66"/>
      <c r="F92" s="20"/>
      <c r="G92" s="66"/>
      <c r="H92" s="66"/>
      <c r="I92" s="20"/>
      <c r="J92" s="66"/>
      <c r="K92" s="66"/>
      <c r="L92" s="20"/>
      <c r="M92" s="17">
        <f t="shared" si="2"/>
        <v>0</v>
      </c>
      <c r="N92" s="21"/>
      <c r="O92" s="21"/>
      <c r="P92" s="66"/>
      <c r="Q92" s="66"/>
      <c r="R92" s="20"/>
      <c r="S92" s="66"/>
      <c r="T92" s="66"/>
      <c r="U92" s="20"/>
      <c r="V92" s="56"/>
    </row>
    <row r="93" spans="1:22" s="6" customFormat="1" ht="42" customHeight="1">
      <c r="A93" s="14" t="s">
        <v>154</v>
      </c>
      <c r="B93" s="15" t="s">
        <v>155</v>
      </c>
      <c r="C93" s="16" t="s">
        <v>156</v>
      </c>
      <c r="D93" s="16">
        <v>342919.9</v>
      </c>
      <c r="E93" s="65">
        <f>E97</f>
        <v>9413.5</v>
      </c>
      <c r="F93" s="16">
        <f>F96</f>
        <v>333506.4</v>
      </c>
      <c r="G93" s="16">
        <v>255696.8</v>
      </c>
      <c r="H93" s="65">
        <f>H97</f>
        <v>1500</v>
      </c>
      <c r="I93" s="16">
        <f>I96</f>
        <v>254196.8</v>
      </c>
      <c r="J93" s="65">
        <f>J97</f>
        <v>1500</v>
      </c>
      <c r="K93" s="65">
        <f>K97</f>
        <v>1500</v>
      </c>
      <c r="L93" s="65">
        <f>L96</f>
        <v>500000</v>
      </c>
      <c r="M93" s="17">
        <f t="shared" si="2"/>
        <v>-254196.8</v>
      </c>
      <c r="N93" s="23">
        <f>K93-H93</f>
        <v>0</v>
      </c>
      <c r="O93" s="23">
        <f>L93-I93</f>
        <v>245803.2</v>
      </c>
      <c r="P93" s="65">
        <f>P97</f>
        <v>1500</v>
      </c>
      <c r="Q93" s="65">
        <f>Q97</f>
        <v>1500</v>
      </c>
      <c r="R93" s="65">
        <f>R96</f>
        <v>550000</v>
      </c>
      <c r="S93" s="65">
        <f>S97</f>
        <v>1500</v>
      </c>
      <c r="T93" s="65">
        <f>T97</f>
        <v>1500</v>
      </c>
      <c r="U93" s="65">
        <f>U96</f>
        <v>600000</v>
      </c>
      <c r="V93" s="55"/>
    </row>
    <row r="94" spans="1:22" ht="12.75" customHeight="1">
      <c r="A94" s="18"/>
      <c r="B94" s="19" t="s">
        <v>5</v>
      </c>
      <c r="C94" s="20"/>
      <c r="D94" s="20"/>
      <c r="E94" s="66"/>
      <c r="F94" s="20"/>
      <c r="G94" s="20"/>
      <c r="H94" s="66"/>
      <c r="I94" s="20"/>
      <c r="J94" s="66"/>
      <c r="K94" s="66"/>
      <c r="L94" s="20"/>
      <c r="M94" s="17">
        <f t="shared" si="2"/>
        <v>0</v>
      </c>
      <c r="N94" s="21"/>
      <c r="O94" s="23">
        <f>L94-I94</f>
        <v>0</v>
      </c>
      <c r="P94" s="66"/>
      <c r="Q94" s="66"/>
      <c r="R94" s="66"/>
      <c r="S94" s="66"/>
      <c r="T94" s="66"/>
      <c r="U94" s="66"/>
      <c r="V94" s="56"/>
    </row>
    <row r="95" spans="1:22" ht="26.25" customHeight="1">
      <c r="A95" s="18" t="s">
        <v>157</v>
      </c>
      <c r="B95" s="19" t="s">
        <v>158</v>
      </c>
      <c r="C95" s="20" t="s">
        <v>10</v>
      </c>
      <c r="D95" s="20"/>
      <c r="E95" s="66"/>
      <c r="F95" s="20"/>
      <c r="G95" s="20"/>
      <c r="H95" s="66"/>
      <c r="I95" s="20"/>
      <c r="J95" s="66"/>
      <c r="K95" s="66"/>
      <c r="L95" s="20"/>
      <c r="M95" s="17">
        <f t="shared" si="2"/>
        <v>0</v>
      </c>
      <c r="N95" s="21"/>
      <c r="O95" s="23">
        <f>L95-I95</f>
        <v>0</v>
      </c>
      <c r="P95" s="66"/>
      <c r="Q95" s="66"/>
      <c r="R95" s="66"/>
      <c r="S95" s="66"/>
      <c r="T95" s="66"/>
      <c r="U95" s="66"/>
      <c r="V95" s="56"/>
    </row>
    <row r="96" spans="1:22" ht="27" customHeight="1">
      <c r="A96" s="18" t="s">
        <v>159</v>
      </c>
      <c r="B96" s="19" t="s">
        <v>160</v>
      </c>
      <c r="C96" s="20" t="s">
        <v>10</v>
      </c>
      <c r="D96" s="68">
        <v>333506.4</v>
      </c>
      <c r="E96" s="67"/>
      <c r="F96" s="68">
        <v>333506.4</v>
      </c>
      <c r="G96" s="68">
        <v>254196.8</v>
      </c>
      <c r="H96" s="67"/>
      <c r="I96" s="68">
        <v>254196.8</v>
      </c>
      <c r="J96" s="67">
        <v>500000</v>
      </c>
      <c r="K96" s="67"/>
      <c r="L96" s="67">
        <v>500000</v>
      </c>
      <c r="M96" s="23">
        <f>J96-G96</f>
        <v>245803.2</v>
      </c>
      <c r="N96" s="23"/>
      <c r="O96" s="23">
        <f>L96-I96</f>
        <v>245803.2</v>
      </c>
      <c r="P96" s="67">
        <v>550000</v>
      </c>
      <c r="Q96" s="67"/>
      <c r="R96" s="67">
        <v>550000</v>
      </c>
      <c r="S96" s="67">
        <v>600000</v>
      </c>
      <c r="T96" s="67"/>
      <c r="U96" s="67">
        <v>600000</v>
      </c>
      <c r="V96" s="56"/>
    </row>
    <row r="97" spans="1:22" ht="39.75" customHeight="1" thickBot="1">
      <c r="A97" s="24" t="s">
        <v>161</v>
      </c>
      <c r="B97" s="25" t="s">
        <v>162</v>
      </c>
      <c r="C97" s="26" t="s">
        <v>10</v>
      </c>
      <c r="D97" s="69">
        <v>9413.5</v>
      </c>
      <c r="E97" s="69">
        <v>9413.5</v>
      </c>
      <c r="F97" s="70"/>
      <c r="G97" s="69">
        <v>1500</v>
      </c>
      <c r="H97" s="69">
        <v>1500</v>
      </c>
      <c r="I97" s="70"/>
      <c r="J97" s="69">
        <v>1500</v>
      </c>
      <c r="K97" s="69">
        <v>1500</v>
      </c>
      <c r="L97" s="70"/>
      <c r="M97" s="37"/>
      <c r="N97" s="23">
        <f>K97-H97</f>
        <v>0</v>
      </c>
      <c r="O97" s="37"/>
      <c r="P97" s="69">
        <v>1500</v>
      </c>
      <c r="Q97" s="69">
        <v>1500</v>
      </c>
      <c r="R97" s="70"/>
      <c r="S97" s="69">
        <v>1500</v>
      </c>
      <c r="T97" s="69">
        <v>1500</v>
      </c>
      <c r="U97" s="70"/>
      <c r="V97" s="71"/>
    </row>
    <row r="98" spans="1:21" ht="10.5">
      <c r="A98" s="27"/>
      <c r="B98" s="28"/>
      <c r="C98" s="27"/>
      <c r="D98" s="27"/>
      <c r="E98" s="27"/>
      <c r="F98" s="27"/>
      <c r="G98" s="27"/>
      <c r="H98" s="27"/>
      <c r="I98" s="27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t="10.5">
      <c r="A99" s="27"/>
      <c r="B99" s="28"/>
      <c r="C99" s="27"/>
      <c r="D99" s="27"/>
      <c r="E99" s="27"/>
      <c r="F99" s="27"/>
      <c r="G99" s="27"/>
      <c r="H99" s="27"/>
      <c r="I99" s="27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t="10.5">
      <c r="A100" s="27"/>
      <c r="B100" s="28"/>
      <c r="C100" s="27"/>
      <c r="D100" s="27"/>
      <c r="E100" s="27"/>
      <c r="F100" s="27"/>
      <c r="G100" s="27"/>
      <c r="H100" s="27"/>
      <c r="I100" s="27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</sheetData>
  <sheetProtection/>
  <mergeCells count="25">
    <mergeCell ref="R2:V2"/>
    <mergeCell ref="V10:V22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M6:O6"/>
    <mergeCell ref="M7:M8"/>
    <mergeCell ref="N7:O7"/>
    <mergeCell ref="D7:D8"/>
    <mergeCell ref="D6:F6"/>
    <mergeCell ref="G6:I6"/>
    <mergeCell ref="A4:U4"/>
    <mergeCell ref="K7:L7"/>
    <mergeCell ref="J7:J8"/>
    <mergeCell ref="P7:P8"/>
    <mergeCell ref="Q7:R7"/>
    <mergeCell ref="E7:F7"/>
    <mergeCell ref="G7:G8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="120" zoomScaleNormal="120" zoomScalePageLayoutView="0" workbookViewId="0" topLeftCell="A1">
      <selection activeCell="T9" sqref="T9"/>
    </sheetView>
  </sheetViews>
  <sheetFormatPr defaultColWidth="9.140625" defaultRowHeight="12"/>
  <cols>
    <col min="1" max="1" width="9.140625" style="2" customWidth="1"/>
    <col min="2" max="2" width="45.00390625" style="3" customWidth="1"/>
    <col min="3" max="3" width="6.7109375" style="2" customWidth="1"/>
    <col min="4" max="4" width="7.7109375" style="2" customWidth="1"/>
    <col min="5" max="5" width="7.00390625" style="2" customWidth="1"/>
    <col min="6" max="6" width="8.28125" style="2" customWidth="1"/>
    <col min="7" max="7" width="7.7109375" style="2" customWidth="1"/>
    <col min="8" max="9" width="8.7109375" style="2" customWidth="1"/>
    <col min="10" max="10" width="10.00390625" style="1" customWidth="1"/>
    <col min="11" max="11" width="10.28125" style="1" customWidth="1"/>
    <col min="12" max="12" width="9.28125" style="1" customWidth="1"/>
    <col min="13" max="13" width="9.8515625" style="1" customWidth="1"/>
    <col min="14" max="14" width="9.7109375" style="1" customWidth="1"/>
    <col min="15" max="15" width="8.8515625" style="1" customWidth="1"/>
    <col min="16" max="16" width="9.28125" style="1" customWidth="1"/>
    <col min="17" max="17" width="9.7109375" style="1" customWidth="1"/>
    <col min="18" max="18" width="9.421875" style="1" customWidth="1"/>
    <col min="19" max="19" width="8.421875" style="1" customWidth="1"/>
    <col min="20" max="20" width="9.7109375" style="1" customWidth="1"/>
    <col min="21" max="21" width="9.140625" style="1" customWidth="1"/>
    <col min="22" max="22" width="21.28125" style="0" customWidth="1"/>
  </cols>
  <sheetData>
    <row r="1" ht="19.5" customHeight="1">
      <c r="U1" s="59" t="s">
        <v>449</v>
      </c>
    </row>
    <row r="2" spans="8:23" ht="20.25" customHeight="1">
      <c r="H2" s="64"/>
      <c r="L2" s="4"/>
      <c r="M2" s="4"/>
      <c r="N2" s="4"/>
      <c r="O2" s="4"/>
      <c r="P2" s="101" t="s">
        <v>474</v>
      </c>
      <c r="Q2" s="101"/>
      <c r="R2" s="101"/>
      <c r="S2" s="101"/>
      <c r="T2" s="101"/>
      <c r="U2" s="101"/>
      <c r="V2" s="101"/>
      <c r="W2" s="60"/>
    </row>
    <row r="3" spans="1:21" ht="30" customHeight="1">
      <c r="A3" s="115" t="s">
        <v>451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2" ht="12.75" customHeight="1" thickBot="1">
      <c r="A4" s="27"/>
      <c r="B4" s="28"/>
      <c r="C4" s="27"/>
      <c r="D4" s="27"/>
      <c r="E4" s="27"/>
      <c r="F4" s="27"/>
      <c r="G4" s="27"/>
      <c r="H4" s="27"/>
      <c r="I4" s="27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30" t="s">
        <v>0</v>
      </c>
    </row>
    <row r="5" spans="1:22" ht="30.75" customHeight="1">
      <c r="A5" s="113" t="s">
        <v>1</v>
      </c>
      <c r="B5" s="111" t="s">
        <v>270</v>
      </c>
      <c r="C5" s="116" t="s">
        <v>271</v>
      </c>
      <c r="D5" s="98" t="s">
        <v>444</v>
      </c>
      <c r="E5" s="98"/>
      <c r="F5" s="98"/>
      <c r="G5" s="98" t="s">
        <v>445</v>
      </c>
      <c r="H5" s="98"/>
      <c r="I5" s="98"/>
      <c r="J5" s="98" t="s">
        <v>163</v>
      </c>
      <c r="K5" s="98"/>
      <c r="L5" s="98"/>
      <c r="M5" s="110" t="s">
        <v>446</v>
      </c>
      <c r="N5" s="110"/>
      <c r="O5" s="110"/>
      <c r="P5" s="98" t="s">
        <v>164</v>
      </c>
      <c r="Q5" s="98"/>
      <c r="R5" s="98"/>
      <c r="S5" s="98" t="s">
        <v>447</v>
      </c>
      <c r="T5" s="98"/>
      <c r="U5" s="98"/>
      <c r="V5" s="54" t="s">
        <v>443</v>
      </c>
    </row>
    <row r="6" spans="1:22" ht="24" customHeight="1">
      <c r="A6" s="114"/>
      <c r="B6" s="112"/>
      <c r="C6" s="100"/>
      <c r="D6" s="100" t="s">
        <v>4</v>
      </c>
      <c r="E6" s="100" t="s">
        <v>5</v>
      </c>
      <c r="F6" s="100"/>
      <c r="G6" s="100" t="s">
        <v>4</v>
      </c>
      <c r="H6" s="100" t="s">
        <v>5</v>
      </c>
      <c r="I6" s="100"/>
      <c r="J6" s="100" t="s">
        <v>4</v>
      </c>
      <c r="K6" s="100" t="s">
        <v>5</v>
      </c>
      <c r="L6" s="100"/>
      <c r="M6" s="100" t="s">
        <v>4</v>
      </c>
      <c r="N6" s="100" t="s">
        <v>5</v>
      </c>
      <c r="O6" s="100"/>
      <c r="P6" s="100" t="s">
        <v>4</v>
      </c>
      <c r="Q6" s="100" t="s">
        <v>5</v>
      </c>
      <c r="R6" s="100"/>
      <c r="S6" s="100" t="s">
        <v>4</v>
      </c>
      <c r="T6" s="100" t="s">
        <v>5</v>
      </c>
      <c r="U6" s="100"/>
      <c r="V6" s="105" t="s">
        <v>452</v>
      </c>
    </row>
    <row r="7" spans="1:22" ht="35.25" customHeight="1">
      <c r="A7" s="114"/>
      <c r="B7" s="112"/>
      <c r="C7" s="100"/>
      <c r="D7" s="100"/>
      <c r="E7" s="12" t="s">
        <v>6</v>
      </c>
      <c r="F7" s="12" t="s">
        <v>7</v>
      </c>
      <c r="G7" s="100"/>
      <c r="H7" s="12" t="s">
        <v>6</v>
      </c>
      <c r="I7" s="12" t="s">
        <v>7</v>
      </c>
      <c r="J7" s="100"/>
      <c r="K7" s="12" t="s">
        <v>6</v>
      </c>
      <c r="L7" s="12" t="s">
        <v>7</v>
      </c>
      <c r="M7" s="100"/>
      <c r="N7" s="12" t="s">
        <v>6</v>
      </c>
      <c r="O7" s="12" t="s">
        <v>7</v>
      </c>
      <c r="P7" s="100"/>
      <c r="Q7" s="12" t="s">
        <v>6</v>
      </c>
      <c r="R7" s="12" t="s">
        <v>7</v>
      </c>
      <c r="S7" s="100"/>
      <c r="T7" s="12" t="s">
        <v>6</v>
      </c>
      <c r="U7" s="12" t="s">
        <v>7</v>
      </c>
      <c r="V7" s="105"/>
    </row>
    <row r="8" spans="1:22" ht="20.25" customHeight="1">
      <c r="A8" s="13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1">
        <v>22</v>
      </c>
    </row>
    <row r="9" spans="1:22" s="6" customFormat="1" ht="21.75" customHeight="1">
      <c r="A9" s="8" t="s">
        <v>356</v>
      </c>
      <c r="B9" s="33" t="s">
        <v>357</v>
      </c>
      <c r="C9" s="9" t="s">
        <v>10</v>
      </c>
      <c r="D9" s="9">
        <v>82613.8</v>
      </c>
      <c r="E9" s="9">
        <v>37428.2</v>
      </c>
      <c r="F9" s="9">
        <v>45185.6</v>
      </c>
      <c r="G9" s="61">
        <v>65302.1</v>
      </c>
      <c r="H9" s="61">
        <v>52003.3</v>
      </c>
      <c r="I9" s="61">
        <v>13298.8</v>
      </c>
      <c r="J9" s="23">
        <v>73600</v>
      </c>
      <c r="K9" s="23">
        <v>53000</v>
      </c>
      <c r="L9" s="23">
        <v>20600</v>
      </c>
      <c r="M9" s="23">
        <f>J9-G9</f>
        <v>8297.900000000001</v>
      </c>
      <c r="N9" s="23">
        <f>K9-H9</f>
        <v>996.6999999999971</v>
      </c>
      <c r="O9" s="23">
        <f>L9-I9</f>
        <v>7301.200000000001</v>
      </c>
      <c r="P9" s="23">
        <v>60000</v>
      </c>
      <c r="Q9" s="23">
        <v>30000</v>
      </c>
      <c r="R9" s="23">
        <v>30000</v>
      </c>
      <c r="S9" s="23">
        <v>75000</v>
      </c>
      <c r="T9" s="23">
        <v>35000</v>
      </c>
      <c r="U9" s="23">
        <v>40000</v>
      </c>
      <c r="V9" s="102" t="s">
        <v>468</v>
      </c>
    </row>
    <row r="10" spans="1:22" ht="12.75" customHeight="1">
      <c r="A10" s="18"/>
      <c r="B10" s="19" t="s">
        <v>5</v>
      </c>
      <c r="C10" s="20"/>
      <c r="D10" s="20"/>
      <c r="E10" s="20"/>
      <c r="F10" s="20"/>
      <c r="G10" s="20"/>
      <c r="H10" s="20"/>
      <c r="I10" s="2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03"/>
    </row>
    <row r="11" spans="1:22" s="6" customFormat="1" ht="21.75" customHeight="1">
      <c r="A11" s="8" t="s">
        <v>358</v>
      </c>
      <c r="B11" s="33" t="s">
        <v>359</v>
      </c>
      <c r="C11" s="9" t="s">
        <v>10</v>
      </c>
      <c r="D11" s="9">
        <v>82613.8</v>
      </c>
      <c r="E11" s="9">
        <v>37428.2</v>
      </c>
      <c r="F11" s="9">
        <v>45185.6</v>
      </c>
      <c r="G11" s="61">
        <v>65302.1</v>
      </c>
      <c r="H11" s="61">
        <v>52003.3</v>
      </c>
      <c r="I11" s="61">
        <v>13298.8</v>
      </c>
      <c r="J11" s="23">
        <v>73600</v>
      </c>
      <c r="K11" s="23">
        <v>53000</v>
      </c>
      <c r="L11" s="23">
        <v>20600</v>
      </c>
      <c r="M11" s="23">
        <f>J11-G11</f>
        <v>8297.900000000001</v>
      </c>
      <c r="N11" s="23">
        <f>K11-H11</f>
        <v>996.6999999999971</v>
      </c>
      <c r="O11" s="23">
        <f>L11-I11</f>
        <v>7301.200000000001</v>
      </c>
      <c r="P11" s="23">
        <v>60000</v>
      </c>
      <c r="Q11" s="23">
        <v>30000</v>
      </c>
      <c r="R11" s="23">
        <v>30000</v>
      </c>
      <c r="S11" s="23">
        <v>75000</v>
      </c>
      <c r="T11" s="23">
        <v>35000</v>
      </c>
      <c r="U11" s="23">
        <v>40000</v>
      </c>
      <c r="V11" s="103"/>
    </row>
    <row r="12" spans="1:22" ht="12.75" customHeight="1">
      <c r="A12" s="18"/>
      <c r="B12" s="19" t="s">
        <v>5</v>
      </c>
      <c r="C12" s="20"/>
      <c r="D12" s="20"/>
      <c r="E12" s="20"/>
      <c r="F12" s="20"/>
      <c r="G12" s="20"/>
      <c r="H12" s="20"/>
      <c r="I12" s="2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03"/>
    </row>
    <row r="13" spans="1:22" s="6" customFormat="1" ht="21.75" customHeight="1">
      <c r="A13" s="8" t="s">
        <v>360</v>
      </c>
      <c r="B13" s="33" t="s">
        <v>361</v>
      </c>
      <c r="C13" s="9" t="s">
        <v>10</v>
      </c>
      <c r="D13" s="9"/>
      <c r="E13" s="9"/>
      <c r="F13" s="9"/>
      <c r="G13" s="9"/>
      <c r="H13" s="9"/>
      <c r="I13" s="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03"/>
    </row>
    <row r="14" spans="1:22" ht="12.75" customHeight="1">
      <c r="A14" s="18"/>
      <c r="B14" s="19" t="s">
        <v>5</v>
      </c>
      <c r="C14" s="20"/>
      <c r="D14" s="20"/>
      <c r="E14" s="20"/>
      <c r="F14" s="20"/>
      <c r="G14" s="20"/>
      <c r="H14" s="20"/>
      <c r="I14" s="2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03"/>
    </row>
    <row r="15" spans="1:22" ht="30" customHeight="1">
      <c r="A15" s="18" t="s">
        <v>362</v>
      </c>
      <c r="B15" s="19" t="s">
        <v>363</v>
      </c>
      <c r="C15" s="20" t="s">
        <v>10</v>
      </c>
      <c r="D15" s="20"/>
      <c r="E15" s="20"/>
      <c r="F15" s="20"/>
      <c r="G15" s="20"/>
      <c r="H15" s="20"/>
      <c r="I15" s="2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03"/>
    </row>
    <row r="16" spans="1:22" ht="12.75" customHeight="1">
      <c r="A16" s="18"/>
      <c r="B16" s="19" t="s">
        <v>5</v>
      </c>
      <c r="C16" s="20"/>
      <c r="D16" s="20"/>
      <c r="E16" s="20"/>
      <c r="F16" s="20"/>
      <c r="G16" s="20"/>
      <c r="H16" s="20"/>
      <c r="I16" s="2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03"/>
    </row>
    <row r="17" spans="1:22" ht="16.5" customHeight="1">
      <c r="A17" s="18" t="s">
        <v>355</v>
      </c>
      <c r="B17" s="19" t="s">
        <v>364</v>
      </c>
      <c r="C17" s="20" t="s">
        <v>10</v>
      </c>
      <c r="D17" s="20"/>
      <c r="E17" s="20"/>
      <c r="F17" s="20"/>
      <c r="G17" s="20"/>
      <c r="H17" s="20"/>
      <c r="I17" s="2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03"/>
    </row>
    <row r="18" spans="1:22" ht="17.25" customHeight="1">
      <c r="A18" s="18"/>
      <c r="B18" s="19" t="s">
        <v>5</v>
      </c>
      <c r="C18" s="20"/>
      <c r="D18" s="20"/>
      <c r="E18" s="20"/>
      <c r="F18" s="20"/>
      <c r="G18" s="20"/>
      <c r="H18" s="20"/>
      <c r="I18" s="2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03"/>
    </row>
    <row r="19" spans="1:22" ht="18" customHeight="1">
      <c r="A19" s="18" t="s">
        <v>365</v>
      </c>
      <c r="B19" s="19" t="s">
        <v>366</v>
      </c>
      <c r="C19" s="20" t="s">
        <v>367</v>
      </c>
      <c r="D19" s="20"/>
      <c r="E19" s="20"/>
      <c r="F19" s="20"/>
      <c r="G19" s="20"/>
      <c r="H19" s="20"/>
      <c r="I19" s="2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03"/>
    </row>
    <row r="20" spans="1:22" ht="18.75" customHeight="1">
      <c r="A20" s="18"/>
      <c r="B20" s="19" t="s">
        <v>177</v>
      </c>
      <c r="C20" s="20"/>
      <c r="D20" s="20"/>
      <c r="E20" s="20"/>
      <c r="F20" s="20"/>
      <c r="G20" s="20"/>
      <c r="H20" s="20"/>
      <c r="I20" s="2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03"/>
    </row>
    <row r="21" spans="1:22" ht="21" customHeight="1">
      <c r="A21" s="18" t="s">
        <v>368</v>
      </c>
      <c r="B21" s="38" t="s">
        <v>369</v>
      </c>
      <c r="C21" s="20" t="s">
        <v>10</v>
      </c>
      <c r="D21" s="20"/>
      <c r="E21" s="20"/>
      <c r="F21" s="20"/>
      <c r="G21" s="20"/>
      <c r="H21" s="20"/>
      <c r="I21" s="2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103"/>
    </row>
    <row r="22" spans="1:22" s="6" customFormat="1" ht="21.75" customHeight="1">
      <c r="A22" s="8" t="s">
        <v>370</v>
      </c>
      <c r="B22" s="33" t="s">
        <v>371</v>
      </c>
      <c r="C22" s="9" t="s">
        <v>10</v>
      </c>
      <c r="D22" s="9">
        <v>82613.8</v>
      </c>
      <c r="E22" s="9">
        <v>37428.2</v>
      </c>
      <c r="F22" s="9">
        <v>45185.6</v>
      </c>
      <c r="G22" s="61">
        <v>65302.1</v>
      </c>
      <c r="H22" s="61">
        <v>52003.3</v>
      </c>
      <c r="I22" s="61">
        <v>13298.8</v>
      </c>
      <c r="J22" s="23">
        <v>73600</v>
      </c>
      <c r="K22" s="23">
        <v>53000</v>
      </c>
      <c r="L22" s="23">
        <v>20600</v>
      </c>
      <c r="M22" s="23">
        <f>J22-G22</f>
        <v>8297.900000000001</v>
      </c>
      <c r="N22" s="23">
        <f>K22-H22</f>
        <v>996.6999999999971</v>
      </c>
      <c r="O22" s="23">
        <f>L22-I22</f>
        <v>7301.200000000001</v>
      </c>
      <c r="P22" s="23">
        <v>60000</v>
      </c>
      <c r="Q22" s="23">
        <v>30000</v>
      </c>
      <c r="R22" s="23">
        <v>30000</v>
      </c>
      <c r="S22" s="23">
        <v>75000</v>
      </c>
      <c r="T22" s="23">
        <v>35000</v>
      </c>
      <c r="U22" s="23">
        <v>40000</v>
      </c>
      <c r="V22" s="104"/>
    </row>
    <row r="23" spans="1:22" ht="12.75" customHeight="1">
      <c r="A23" s="18"/>
      <c r="B23" s="19" t="s">
        <v>5</v>
      </c>
      <c r="C23" s="20"/>
      <c r="D23" s="20"/>
      <c r="E23" s="20"/>
      <c r="F23" s="20"/>
      <c r="G23" s="20"/>
      <c r="H23" s="20"/>
      <c r="I23" s="2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56"/>
    </row>
    <row r="24" spans="1:22" ht="30.75" customHeight="1">
      <c r="A24" s="18" t="s">
        <v>372</v>
      </c>
      <c r="B24" s="19" t="s">
        <v>373</v>
      </c>
      <c r="C24" s="20" t="s">
        <v>10</v>
      </c>
      <c r="D24" s="20"/>
      <c r="E24" s="20"/>
      <c r="F24" s="20"/>
      <c r="G24" s="20"/>
      <c r="H24" s="20"/>
      <c r="I24" s="2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56"/>
    </row>
    <row r="25" spans="1:22" ht="12.75" customHeight="1">
      <c r="A25" s="18"/>
      <c r="B25" s="19" t="s">
        <v>5</v>
      </c>
      <c r="C25" s="20"/>
      <c r="D25" s="20"/>
      <c r="E25" s="20"/>
      <c r="F25" s="20"/>
      <c r="G25" s="20"/>
      <c r="H25" s="20"/>
      <c r="I25" s="2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56"/>
    </row>
    <row r="26" spans="1:22" ht="29.25" customHeight="1">
      <c r="A26" s="18" t="s">
        <v>374</v>
      </c>
      <c r="B26" s="38" t="s">
        <v>375</v>
      </c>
      <c r="C26" s="20" t="s">
        <v>376</v>
      </c>
      <c r="D26" s="20"/>
      <c r="E26" s="20"/>
      <c r="F26" s="20"/>
      <c r="G26" s="20"/>
      <c r="H26" s="20"/>
      <c r="I26" s="2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56"/>
    </row>
    <row r="27" spans="1:22" s="6" customFormat="1" ht="28.5" customHeight="1">
      <c r="A27" s="8" t="s">
        <v>377</v>
      </c>
      <c r="B27" s="33" t="s">
        <v>378</v>
      </c>
      <c r="C27" s="9" t="s">
        <v>10</v>
      </c>
      <c r="D27" s="9">
        <v>82613.8</v>
      </c>
      <c r="E27" s="9">
        <v>37428.2</v>
      </c>
      <c r="F27" s="9">
        <v>45185.6</v>
      </c>
      <c r="G27" s="61">
        <v>65302.1</v>
      </c>
      <c r="H27" s="61">
        <v>52003.3</v>
      </c>
      <c r="I27" s="61">
        <v>13298.8</v>
      </c>
      <c r="J27" s="23">
        <v>73600</v>
      </c>
      <c r="K27" s="23">
        <v>53000</v>
      </c>
      <c r="L27" s="23">
        <v>20600</v>
      </c>
      <c r="M27" s="23">
        <f>J27-G27</f>
        <v>8297.900000000001</v>
      </c>
      <c r="N27" s="23">
        <f>K27-H27</f>
        <v>996.6999999999971</v>
      </c>
      <c r="O27" s="23">
        <f>L27-I27</f>
        <v>7301.200000000001</v>
      </c>
      <c r="P27" s="23">
        <v>60000</v>
      </c>
      <c r="Q27" s="23">
        <v>30000</v>
      </c>
      <c r="R27" s="23">
        <v>30000</v>
      </c>
      <c r="S27" s="23">
        <v>75000</v>
      </c>
      <c r="T27" s="23">
        <v>35000</v>
      </c>
      <c r="U27" s="23">
        <v>40000</v>
      </c>
      <c r="V27" s="55"/>
    </row>
    <row r="28" spans="1:22" ht="34.5" customHeight="1">
      <c r="A28" s="13" t="s">
        <v>1</v>
      </c>
      <c r="B28" s="12" t="s">
        <v>270</v>
      </c>
      <c r="C28" s="10" t="s">
        <v>271</v>
      </c>
      <c r="D28" s="10"/>
      <c r="E28" s="10"/>
      <c r="F28" s="10"/>
      <c r="G28" s="62"/>
      <c r="H28" s="62"/>
      <c r="I28" s="6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56"/>
    </row>
    <row r="29" spans="1:22" ht="12.75" customHeight="1">
      <c r="A29" s="18"/>
      <c r="B29" s="19" t="s">
        <v>5</v>
      </c>
      <c r="C29" s="20"/>
      <c r="D29" s="20"/>
      <c r="E29" s="20"/>
      <c r="F29" s="20"/>
      <c r="G29" s="61"/>
      <c r="H29" s="61"/>
      <c r="I29" s="6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56"/>
    </row>
    <row r="30" spans="1:22" ht="33" customHeight="1">
      <c r="A30" s="18" t="s">
        <v>379</v>
      </c>
      <c r="B30" s="19" t="s">
        <v>380</v>
      </c>
      <c r="C30" s="20" t="s">
        <v>381</v>
      </c>
      <c r="D30" s="9">
        <v>37428.2</v>
      </c>
      <c r="E30" s="9">
        <v>37428.2</v>
      </c>
      <c r="F30" s="20"/>
      <c r="G30" s="61">
        <v>52003.3</v>
      </c>
      <c r="H30" s="61">
        <v>52003.3</v>
      </c>
      <c r="I30" s="61"/>
      <c r="J30" s="23">
        <v>53000</v>
      </c>
      <c r="K30" s="23">
        <v>53000</v>
      </c>
      <c r="L30" s="23"/>
      <c r="M30" s="23">
        <f>J30-G30</f>
        <v>996.6999999999971</v>
      </c>
      <c r="N30" s="23">
        <f>K30-H30</f>
        <v>996.6999999999971</v>
      </c>
      <c r="O30" s="23"/>
      <c r="P30" s="23">
        <v>30000</v>
      </c>
      <c r="Q30" s="23">
        <v>30000</v>
      </c>
      <c r="R30" s="23"/>
      <c r="S30" s="23">
        <v>35000</v>
      </c>
      <c r="T30" s="23">
        <v>35000</v>
      </c>
      <c r="U30" s="23"/>
      <c r="V30" s="56"/>
    </row>
    <row r="31" spans="1:22" ht="10.5">
      <c r="A31" s="18"/>
      <c r="B31" s="19" t="s">
        <v>177</v>
      </c>
      <c r="C31" s="20"/>
      <c r="D31" s="20"/>
      <c r="E31" s="20"/>
      <c r="F31" s="20"/>
      <c r="G31" s="61"/>
      <c r="H31" s="61"/>
      <c r="I31" s="6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56"/>
    </row>
    <row r="32" spans="1:22" ht="48.75" customHeight="1">
      <c r="A32" s="18" t="s">
        <v>382</v>
      </c>
      <c r="B32" s="38" t="s">
        <v>383</v>
      </c>
      <c r="C32" s="20" t="s">
        <v>10</v>
      </c>
      <c r="D32" s="20"/>
      <c r="E32" s="20"/>
      <c r="F32" s="20"/>
      <c r="G32" s="61"/>
      <c r="H32" s="61"/>
      <c r="I32" s="6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56"/>
    </row>
    <row r="33" spans="1:22" ht="26.25" customHeight="1">
      <c r="A33" s="18" t="s">
        <v>384</v>
      </c>
      <c r="B33" s="38" t="s">
        <v>385</v>
      </c>
      <c r="C33" s="20" t="s">
        <v>10</v>
      </c>
      <c r="D33" s="9">
        <v>37428.2</v>
      </c>
      <c r="E33" s="9">
        <v>37428.2</v>
      </c>
      <c r="F33" s="20"/>
      <c r="G33" s="61">
        <v>52003.3</v>
      </c>
      <c r="H33" s="61">
        <v>52003.3</v>
      </c>
      <c r="I33" s="61"/>
      <c r="J33" s="23">
        <v>53000</v>
      </c>
      <c r="K33" s="23">
        <v>53000</v>
      </c>
      <c r="L33" s="23"/>
      <c r="M33" s="23">
        <f>J33-G33</f>
        <v>996.6999999999971</v>
      </c>
      <c r="N33" s="23">
        <f>K33-H33</f>
        <v>996.6999999999971</v>
      </c>
      <c r="O33" s="23">
        <f>L33-I33</f>
        <v>0</v>
      </c>
      <c r="P33" s="23">
        <v>30000</v>
      </c>
      <c r="Q33" s="23">
        <v>30000</v>
      </c>
      <c r="R33" s="23"/>
      <c r="S33" s="23">
        <v>35000</v>
      </c>
      <c r="T33" s="23">
        <v>35000</v>
      </c>
      <c r="U33" s="23"/>
      <c r="V33" s="56"/>
    </row>
    <row r="34" spans="1:22" ht="27.75" customHeight="1">
      <c r="A34" s="18" t="s">
        <v>386</v>
      </c>
      <c r="B34" s="19" t="s">
        <v>387</v>
      </c>
      <c r="C34" s="20" t="s">
        <v>388</v>
      </c>
      <c r="D34" s="9">
        <v>45185.6</v>
      </c>
      <c r="E34" s="20"/>
      <c r="F34" s="9">
        <v>45185.6</v>
      </c>
      <c r="G34" s="61">
        <v>13298.8</v>
      </c>
      <c r="H34" s="61"/>
      <c r="I34" s="61">
        <v>13298.8</v>
      </c>
      <c r="J34" s="23">
        <v>20600</v>
      </c>
      <c r="K34" s="23"/>
      <c r="L34" s="23">
        <v>20600</v>
      </c>
      <c r="M34" s="23">
        <f>J34-G34</f>
        <v>7301.200000000001</v>
      </c>
      <c r="N34" s="23"/>
      <c r="O34" s="23">
        <f>L34-I34</f>
        <v>7301.200000000001</v>
      </c>
      <c r="P34" s="23">
        <v>30000</v>
      </c>
      <c r="Q34" s="23"/>
      <c r="R34" s="23">
        <v>30000</v>
      </c>
      <c r="S34" s="23">
        <v>40000</v>
      </c>
      <c r="T34" s="23"/>
      <c r="U34" s="23">
        <v>40000</v>
      </c>
      <c r="V34" s="56"/>
    </row>
    <row r="35" spans="1:22" ht="12.75" customHeight="1">
      <c r="A35" s="18"/>
      <c r="B35" s="19" t="s">
        <v>177</v>
      </c>
      <c r="C35" s="20"/>
      <c r="D35" s="20"/>
      <c r="E35" s="20"/>
      <c r="F35" s="20"/>
      <c r="G35" s="61"/>
      <c r="H35" s="61"/>
      <c r="I35" s="6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56"/>
    </row>
    <row r="36" spans="1:22" ht="36.75" customHeight="1">
      <c r="A36" s="18" t="s">
        <v>389</v>
      </c>
      <c r="B36" s="38" t="s">
        <v>390</v>
      </c>
      <c r="C36" s="20" t="s">
        <v>10</v>
      </c>
      <c r="D36" s="9">
        <v>45185.6</v>
      </c>
      <c r="E36" s="20"/>
      <c r="F36" s="9">
        <v>45185.6</v>
      </c>
      <c r="G36" s="61">
        <v>13298.8</v>
      </c>
      <c r="H36" s="61"/>
      <c r="I36" s="61">
        <v>13298.8</v>
      </c>
      <c r="J36" s="23">
        <v>20600</v>
      </c>
      <c r="K36" s="23"/>
      <c r="L36" s="23">
        <v>20600</v>
      </c>
      <c r="M36" s="23">
        <f>J36-G36</f>
        <v>7301.200000000001</v>
      </c>
      <c r="N36" s="23"/>
      <c r="O36" s="23">
        <f>L36-I36</f>
        <v>7301.200000000001</v>
      </c>
      <c r="P36" s="23">
        <v>30000</v>
      </c>
      <c r="Q36" s="23"/>
      <c r="R36" s="23">
        <v>30000</v>
      </c>
      <c r="S36" s="23">
        <v>40000</v>
      </c>
      <c r="T36" s="23"/>
      <c r="U36" s="23">
        <v>40000</v>
      </c>
      <c r="V36" s="56"/>
    </row>
    <row r="37" spans="1:22" ht="36.75" customHeight="1" thickBot="1">
      <c r="A37" s="24" t="s">
        <v>391</v>
      </c>
      <c r="B37" s="39" t="s">
        <v>392</v>
      </c>
      <c r="C37" s="26" t="s">
        <v>10</v>
      </c>
      <c r="D37" s="9">
        <v>45185.6</v>
      </c>
      <c r="E37" s="26"/>
      <c r="F37" s="9">
        <v>45185.6</v>
      </c>
      <c r="G37" s="61">
        <v>52003.3</v>
      </c>
      <c r="H37" s="63"/>
      <c r="I37" s="61">
        <v>52003.3</v>
      </c>
      <c r="J37" s="23">
        <v>20600</v>
      </c>
      <c r="K37" s="37"/>
      <c r="L37" s="23">
        <v>20600</v>
      </c>
      <c r="M37" s="23">
        <v>16701.2</v>
      </c>
      <c r="N37" s="37"/>
      <c r="O37" s="23">
        <v>16701.2</v>
      </c>
      <c r="P37" s="23">
        <v>30000</v>
      </c>
      <c r="Q37" s="37"/>
      <c r="R37" s="23">
        <v>30000</v>
      </c>
      <c r="S37" s="23">
        <v>40000</v>
      </c>
      <c r="T37" s="37"/>
      <c r="U37" s="23">
        <v>40000</v>
      </c>
      <c r="V37" s="57"/>
    </row>
  </sheetData>
  <sheetProtection/>
  <mergeCells count="25">
    <mergeCell ref="P2:V2"/>
    <mergeCell ref="M5:O5"/>
    <mergeCell ref="M6:M7"/>
    <mergeCell ref="N6:O6"/>
    <mergeCell ref="H6:I6"/>
    <mergeCell ref="V6:V7"/>
    <mergeCell ref="Q6:R6"/>
    <mergeCell ref="S6:S7"/>
    <mergeCell ref="T6:U6"/>
    <mergeCell ref="V9:V22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</mergeCells>
  <printOptions/>
  <pageMargins left="0.15748031496062992" right="0.15748031496062992" top="0.13" bottom="0.31496062992125984" header="0.13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9"/>
  <sheetViews>
    <sheetView tabSelected="1" zoomScale="120" zoomScaleNormal="120" zoomScalePageLayoutView="0" workbookViewId="0" topLeftCell="A1">
      <selection activeCell="X11" sqref="X11"/>
    </sheetView>
  </sheetViews>
  <sheetFormatPr defaultColWidth="9.140625" defaultRowHeight="12"/>
  <cols>
    <col min="1" max="1" width="5.7109375" style="2" customWidth="1"/>
    <col min="2" max="2" width="4.421875" style="2" customWidth="1"/>
    <col min="3" max="3" width="4.140625" style="2" customWidth="1"/>
    <col min="4" max="4" width="6.28125" style="4" customWidth="1"/>
    <col min="5" max="5" width="38.28125" style="7" customWidth="1"/>
    <col min="6" max="6" width="8.28125" style="4" customWidth="1"/>
    <col min="7" max="7" width="13.7109375" style="4" customWidth="1"/>
    <col min="8" max="8" width="13.140625" style="4" customWidth="1"/>
    <col min="9" max="9" width="12.140625" style="4" customWidth="1"/>
    <col min="10" max="10" width="12.8515625" style="4" customWidth="1"/>
    <col min="11" max="11" width="14.28125" style="4" customWidth="1"/>
    <col min="12" max="12" width="11.140625" style="4" customWidth="1"/>
    <col min="13" max="13" width="13.140625" style="1" customWidth="1"/>
    <col min="14" max="14" width="13.28125" style="1" customWidth="1"/>
    <col min="15" max="15" width="15.28125" style="1" customWidth="1"/>
    <col min="16" max="16" width="11.421875" style="1" customWidth="1"/>
    <col min="17" max="17" width="10.421875" style="1" customWidth="1"/>
    <col min="18" max="18" width="12.140625" style="1" customWidth="1"/>
    <col min="19" max="19" width="13.710937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ht="17.25" customHeight="1">
      <c r="X1" s="58" t="s">
        <v>472</v>
      </c>
    </row>
    <row r="2" spans="15:26" ht="19.5" customHeight="1">
      <c r="O2" s="4"/>
      <c r="P2" s="4"/>
      <c r="Q2" s="4"/>
      <c r="R2" s="4"/>
      <c r="U2" s="101" t="s">
        <v>475</v>
      </c>
      <c r="V2" s="101"/>
      <c r="W2" s="101"/>
      <c r="X2" s="101"/>
      <c r="Y2" s="101"/>
      <c r="Z2" s="58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118" t="s">
        <v>453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5" ht="21" customHeight="1" thickBot="1">
      <c r="A5" s="27"/>
      <c r="B5" s="27"/>
      <c r="C5" s="27"/>
      <c r="D5" s="35"/>
      <c r="E5" s="40"/>
      <c r="F5" s="35"/>
      <c r="G5" s="35"/>
      <c r="H5" s="35"/>
      <c r="I5" s="35"/>
      <c r="J5" s="35"/>
      <c r="K5" s="35"/>
      <c r="L5" s="35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Y5" s="30" t="s">
        <v>0</v>
      </c>
    </row>
    <row r="6" spans="1:25" ht="42.75" customHeight="1">
      <c r="A6" s="120" t="s">
        <v>1</v>
      </c>
      <c r="B6" s="122" t="s">
        <v>166</v>
      </c>
      <c r="C6" s="122" t="s">
        <v>167</v>
      </c>
      <c r="D6" s="122" t="s">
        <v>168</v>
      </c>
      <c r="E6" s="110" t="s">
        <v>393</v>
      </c>
      <c r="F6" s="98" t="s">
        <v>3</v>
      </c>
      <c r="G6" s="98" t="s">
        <v>444</v>
      </c>
      <c r="H6" s="98"/>
      <c r="I6" s="98"/>
      <c r="J6" s="98" t="s">
        <v>445</v>
      </c>
      <c r="K6" s="98"/>
      <c r="L6" s="98"/>
      <c r="M6" s="98" t="s">
        <v>163</v>
      </c>
      <c r="N6" s="98"/>
      <c r="O6" s="98"/>
      <c r="P6" s="110" t="s">
        <v>446</v>
      </c>
      <c r="Q6" s="110"/>
      <c r="R6" s="110"/>
      <c r="S6" s="98" t="s">
        <v>164</v>
      </c>
      <c r="T6" s="98"/>
      <c r="U6" s="98"/>
      <c r="V6" s="98" t="s">
        <v>447</v>
      </c>
      <c r="W6" s="98"/>
      <c r="X6" s="98"/>
      <c r="Y6" s="54" t="s">
        <v>443</v>
      </c>
    </row>
    <row r="7" spans="1:25" ht="21" customHeight="1">
      <c r="A7" s="121"/>
      <c r="B7" s="123"/>
      <c r="C7" s="123"/>
      <c r="D7" s="123"/>
      <c r="E7" s="119"/>
      <c r="F7" s="117"/>
      <c r="G7" s="100" t="s">
        <v>4</v>
      </c>
      <c r="H7" s="100" t="s">
        <v>5</v>
      </c>
      <c r="I7" s="100"/>
      <c r="J7" s="100" t="s">
        <v>4</v>
      </c>
      <c r="K7" s="100" t="s">
        <v>5</v>
      </c>
      <c r="L7" s="100"/>
      <c r="M7" s="100" t="s">
        <v>4</v>
      </c>
      <c r="N7" s="100" t="s">
        <v>5</v>
      </c>
      <c r="O7" s="100"/>
      <c r="P7" s="100" t="s">
        <v>4</v>
      </c>
      <c r="Q7" s="100" t="s">
        <v>5</v>
      </c>
      <c r="R7" s="100"/>
      <c r="S7" s="100" t="s">
        <v>4</v>
      </c>
      <c r="T7" s="100" t="s">
        <v>5</v>
      </c>
      <c r="U7" s="100"/>
      <c r="V7" s="100" t="s">
        <v>4</v>
      </c>
      <c r="W7" s="100" t="s">
        <v>5</v>
      </c>
      <c r="X7" s="100"/>
      <c r="Y7" s="105" t="s">
        <v>448</v>
      </c>
    </row>
    <row r="8" spans="1:25" ht="33.75" customHeight="1">
      <c r="A8" s="121"/>
      <c r="B8" s="123"/>
      <c r="C8" s="123"/>
      <c r="D8" s="123"/>
      <c r="E8" s="119"/>
      <c r="F8" s="117"/>
      <c r="G8" s="100"/>
      <c r="H8" s="12" t="s">
        <v>6</v>
      </c>
      <c r="I8" s="12" t="s">
        <v>7</v>
      </c>
      <c r="J8" s="100"/>
      <c r="K8" s="12" t="s">
        <v>6</v>
      </c>
      <c r="L8" s="12" t="s">
        <v>7</v>
      </c>
      <c r="M8" s="100"/>
      <c r="N8" s="12" t="s">
        <v>6</v>
      </c>
      <c r="O8" s="12" t="s">
        <v>7</v>
      </c>
      <c r="P8" s="100"/>
      <c r="Q8" s="12" t="s">
        <v>6</v>
      </c>
      <c r="R8" s="12" t="s">
        <v>7</v>
      </c>
      <c r="S8" s="100"/>
      <c r="T8" s="12" t="s">
        <v>6</v>
      </c>
      <c r="U8" s="12" t="s">
        <v>7</v>
      </c>
      <c r="V8" s="100"/>
      <c r="W8" s="12" t="s">
        <v>6</v>
      </c>
      <c r="X8" s="12" t="s">
        <v>7</v>
      </c>
      <c r="Y8" s="105"/>
    </row>
    <row r="9" spans="1:25" ht="12.75" customHeight="1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  <c r="W9" s="32">
        <v>23</v>
      </c>
      <c r="X9" s="32">
        <v>24</v>
      </c>
      <c r="Y9" s="11">
        <v>22</v>
      </c>
    </row>
    <row r="10" spans="1:25" s="6" customFormat="1" ht="21" customHeight="1">
      <c r="A10" s="13" t="s">
        <v>10</v>
      </c>
      <c r="B10" s="10" t="s">
        <v>10</v>
      </c>
      <c r="C10" s="10" t="s">
        <v>10</v>
      </c>
      <c r="D10" s="10" t="s">
        <v>10</v>
      </c>
      <c r="E10" s="41" t="s">
        <v>169</v>
      </c>
      <c r="F10" s="42"/>
      <c r="G10" s="42">
        <f>H10+I10-H292</f>
        <v>2043904.3000000003</v>
      </c>
      <c r="H10" s="42">
        <f>H11+H86+H92+H134+H205+H250+H292</f>
        <v>1439000.4</v>
      </c>
      <c r="I10" s="42">
        <f>I11+I75+I86+I92+I134+I205</f>
        <v>938410.3</v>
      </c>
      <c r="J10" s="42">
        <f>K10+L10-K292</f>
        <v>1850000</v>
      </c>
      <c r="K10" s="42">
        <f>K11+K75+K86+K92+K134+K205+K250+K292</f>
        <v>1350000</v>
      </c>
      <c r="L10" s="42">
        <f>L11+L77+L82+L103</f>
        <v>721800</v>
      </c>
      <c r="M10" s="42">
        <f>N10+O10-N292</f>
        <v>2690000</v>
      </c>
      <c r="N10" s="42">
        <f>N11+N75+N86+N92+N134+N205+N250+N292</f>
        <v>1890000</v>
      </c>
      <c r="O10" s="42">
        <f>O11+O75+O82+O92</f>
        <v>1300000</v>
      </c>
      <c r="P10" s="17">
        <f>Q10+R10-Q292</f>
        <v>840000</v>
      </c>
      <c r="Q10" s="17">
        <f>N10-K10</f>
        <v>540000</v>
      </c>
      <c r="R10" s="17">
        <f>O10-L10</f>
        <v>578200</v>
      </c>
      <c r="S10" s="42">
        <f>T10+U10-T292</f>
        <v>2760000</v>
      </c>
      <c r="T10" s="42">
        <f>T11+T75+T86+T92+T134+T205+T250+T292</f>
        <v>1910000</v>
      </c>
      <c r="U10" s="42">
        <f>U11+U75+U82+U86+U92+U134+U205</f>
        <v>1400000</v>
      </c>
      <c r="V10" s="42">
        <f>W10+X10-W292</f>
        <v>2850000</v>
      </c>
      <c r="W10" s="42">
        <f>W11+W75+W86+W92+W134+W205+W250+W292</f>
        <v>1950000</v>
      </c>
      <c r="X10" s="42">
        <f>X11+X75+X82+X86+X92+X134+X205+X250</f>
        <v>1500000</v>
      </c>
      <c r="Y10" s="102" t="s">
        <v>470</v>
      </c>
    </row>
    <row r="11" spans="1:25" s="6" customFormat="1" ht="30.75" customHeight="1">
      <c r="A11" s="13" t="s">
        <v>170</v>
      </c>
      <c r="B11" s="10" t="s">
        <v>171</v>
      </c>
      <c r="C11" s="10" t="s">
        <v>172</v>
      </c>
      <c r="D11" s="10" t="s">
        <v>172</v>
      </c>
      <c r="E11" s="41" t="s">
        <v>173</v>
      </c>
      <c r="F11" s="42"/>
      <c r="G11" s="42">
        <f>H11+I11</f>
        <v>392387.29999999993</v>
      </c>
      <c r="H11" s="42">
        <f>H13+H59+H63</f>
        <v>368458.99999999994</v>
      </c>
      <c r="I11" s="42">
        <f>I13+I63</f>
        <v>23928.3</v>
      </c>
      <c r="J11" s="42">
        <f>K11+L11</f>
        <v>476000</v>
      </c>
      <c r="K11" s="42">
        <f>K13+K59+K63</f>
        <v>376000</v>
      </c>
      <c r="L11" s="42">
        <f>L13+L63</f>
        <v>100000</v>
      </c>
      <c r="M11" s="42">
        <f>N11+O11</f>
        <v>600000</v>
      </c>
      <c r="N11" s="42">
        <f>N13+N59+N63</f>
        <v>510000</v>
      </c>
      <c r="O11" s="42">
        <f>O13+O63</f>
        <v>90000</v>
      </c>
      <c r="P11" s="17">
        <f>M11-J11</f>
        <v>124000</v>
      </c>
      <c r="Q11" s="17">
        <f>N11-K11</f>
        <v>134000</v>
      </c>
      <c r="R11" s="17">
        <f>O11-L11</f>
        <v>-10000</v>
      </c>
      <c r="S11" s="42">
        <f>T11+U11</f>
        <v>610000</v>
      </c>
      <c r="T11" s="42">
        <f>T13+T59+T63</f>
        <v>480000</v>
      </c>
      <c r="U11" s="42">
        <v>130000</v>
      </c>
      <c r="V11" s="42">
        <f>W11+X11</f>
        <v>620000</v>
      </c>
      <c r="W11" s="42">
        <f>W13+W59+W63</f>
        <v>470000</v>
      </c>
      <c r="X11" s="42">
        <f>X13+X63</f>
        <v>150000</v>
      </c>
      <c r="Y11" s="103"/>
    </row>
    <row r="12" spans="1:25" ht="12.75" customHeight="1">
      <c r="A12" s="18"/>
      <c r="B12" s="20"/>
      <c r="C12" s="20"/>
      <c r="D12" s="43"/>
      <c r="E12" s="44" t="s">
        <v>5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3"/>
      <c r="Q12" s="23"/>
      <c r="R12" s="23"/>
      <c r="S12" s="43"/>
      <c r="T12" s="43"/>
      <c r="U12" s="43"/>
      <c r="V12" s="43"/>
      <c r="W12" s="43"/>
      <c r="X12" s="43"/>
      <c r="Y12" s="103"/>
    </row>
    <row r="13" spans="1:25" s="6" customFormat="1" ht="50.25" customHeight="1">
      <c r="A13" s="13" t="s">
        <v>174</v>
      </c>
      <c r="B13" s="10" t="s">
        <v>171</v>
      </c>
      <c r="C13" s="10" t="s">
        <v>175</v>
      </c>
      <c r="D13" s="10" t="s">
        <v>172</v>
      </c>
      <c r="E13" s="45" t="s">
        <v>176</v>
      </c>
      <c r="F13" s="46"/>
      <c r="G13" s="86">
        <f>H13+I13</f>
        <v>332333.99999999994</v>
      </c>
      <c r="H13" s="86">
        <f>H15</f>
        <v>329430.69999999995</v>
      </c>
      <c r="I13" s="73">
        <f>I15</f>
        <v>2903.3</v>
      </c>
      <c r="J13" s="92">
        <f>K13+L13</f>
        <v>330000</v>
      </c>
      <c r="K13" s="89">
        <f>K15</f>
        <v>325000</v>
      </c>
      <c r="L13" s="84">
        <f>L15</f>
        <v>5000</v>
      </c>
      <c r="M13" s="92">
        <f>N13+O13</f>
        <v>415000</v>
      </c>
      <c r="N13" s="92">
        <f>N15</f>
        <v>410000</v>
      </c>
      <c r="O13" s="84">
        <f>O15</f>
        <v>5000</v>
      </c>
      <c r="P13" s="23"/>
      <c r="Q13" s="23"/>
      <c r="R13" s="23"/>
      <c r="S13" s="92"/>
      <c r="T13" s="92">
        <f>T15</f>
        <v>410000</v>
      </c>
      <c r="U13" s="84">
        <f>U15</f>
        <v>5000</v>
      </c>
      <c r="V13" s="92">
        <f>W13+X13</f>
        <v>407200</v>
      </c>
      <c r="W13" s="92">
        <f>W15</f>
        <v>402200</v>
      </c>
      <c r="X13" s="84">
        <f>X15</f>
        <v>5000</v>
      </c>
      <c r="Y13" s="103"/>
    </row>
    <row r="14" spans="1:25" ht="12.75" customHeight="1">
      <c r="A14" s="18"/>
      <c r="B14" s="20"/>
      <c r="C14" s="20"/>
      <c r="D14" s="43"/>
      <c r="E14" s="44" t="s">
        <v>177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3"/>
      <c r="Q14" s="23"/>
      <c r="R14" s="23"/>
      <c r="S14" s="43"/>
      <c r="T14" s="43"/>
      <c r="U14" s="43"/>
      <c r="V14" s="43"/>
      <c r="W14" s="43"/>
      <c r="X14" s="43"/>
      <c r="Y14" s="103"/>
    </row>
    <row r="15" spans="1:25" s="6" customFormat="1" ht="30" customHeight="1">
      <c r="A15" s="13" t="s">
        <v>178</v>
      </c>
      <c r="B15" s="10" t="s">
        <v>171</v>
      </c>
      <c r="C15" s="10" t="s">
        <v>175</v>
      </c>
      <c r="D15" s="10" t="s">
        <v>175</v>
      </c>
      <c r="E15" s="47" t="s">
        <v>179</v>
      </c>
      <c r="F15" s="36"/>
      <c r="G15" s="36">
        <f>H15+I15</f>
        <v>332333.99999999994</v>
      </c>
      <c r="H15" s="36">
        <f>H17+H18+H19+H20+H21+H22+H23+H26+H28+H30+H31+H32+H33+H34+H35+H36+H37+H38+H39+H42+H44</f>
        <v>329430.69999999995</v>
      </c>
      <c r="I15" s="36">
        <f>I46+I49</f>
        <v>2903.3</v>
      </c>
      <c r="J15" s="92">
        <f>K15+L15</f>
        <v>330000</v>
      </c>
      <c r="K15" s="89">
        <f>K17+K18+K19+K20+K21+K22+K23+K26+K28+K30+K31+K32+K33+K34+K35+K36+K37+K38+K39+K42+K44</f>
        <v>325000</v>
      </c>
      <c r="L15" s="36">
        <f>L46</f>
        <v>5000</v>
      </c>
      <c r="M15" s="92">
        <f>N15+O15</f>
        <v>415000</v>
      </c>
      <c r="N15" s="92">
        <f>N17+N18+N19+N20+N21+N22+N23+N26+N28+N30+N31+N32+N33+N34+N35+N36+N37+N38+N39+N40+N41+N42+N44</f>
        <v>410000</v>
      </c>
      <c r="O15" s="84">
        <f>O46</f>
        <v>5000</v>
      </c>
      <c r="P15" s="23"/>
      <c r="Q15" s="23"/>
      <c r="R15" s="23"/>
      <c r="S15" s="96">
        <f>S17+S18+S19+S20+S21+S22+S23+S26+S28+S30+S31+S32+S33+S34+S35+S36+S37+S38+S39+S41+S42+S44</f>
        <v>410000</v>
      </c>
      <c r="T15" s="92">
        <f>T17+T18+T19+T20+T21+T22+T23+T26+T28+T30+T31+T32+T33+T34+T35+T36+T37+T38+T39+T41+T42+T44</f>
        <v>410000</v>
      </c>
      <c r="U15" s="84">
        <f>U46</f>
        <v>5000</v>
      </c>
      <c r="V15" s="84"/>
      <c r="W15" s="92">
        <f>W17+W18+W19+W20+W21+W22+W23+W26+W28+W30+W31+W32+W33+W34+W35+W36+W37+W38+W39+W41+W42+W44</f>
        <v>402200</v>
      </c>
      <c r="X15" s="84">
        <f>X46</f>
        <v>5000</v>
      </c>
      <c r="Y15" s="103"/>
    </row>
    <row r="16" spans="1:25" ht="12.75" customHeight="1">
      <c r="A16" s="18"/>
      <c r="B16" s="20"/>
      <c r="C16" s="20"/>
      <c r="D16" s="43"/>
      <c r="E16" s="44" t="s">
        <v>5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23"/>
      <c r="Q16" s="23"/>
      <c r="R16" s="23"/>
      <c r="S16" s="43"/>
      <c r="T16" s="43"/>
      <c r="U16" s="43"/>
      <c r="V16" s="43"/>
      <c r="W16" s="43"/>
      <c r="X16" s="43"/>
      <c r="Y16" s="103"/>
    </row>
    <row r="17" spans="1:25" s="6" customFormat="1" ht="16.5" customHeight="1">
      <c r="A17" s="8"/>
      <c r="B17" s="9"/>
      <c r="C17" s="9"/>
      <c r="D17" s="36"/>
      <c r="E17" s="45" t="s">
        <v>394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3"/>
      <c r="Q17" s="23"/>
      <c r="R17" s="23"/>
      <c r="S17" s="48"/>
      <c r="T17" s="48"/>
      <c r="U17" s="48"/>
      <c r="V17" s="48"/>
      <c r="W17" s="48"/>
      <c r="X17" s="48"/>
      <c r="Y17" s="103"/>
    </row>
    <row r="18" spans="1:25" ht="15" customHeight="1">
      <c r="A18" s="18"/>
      <c r="B18" s="20"/>
      <c r="C18" s="20"/>
      <c r="D18" s="43"/>
      <c r="E18" s="44" t="s">
        <v>274</v>
      </c>
      <c r="F18" s="32" t="s">
        <v>273</v>
      </c>
      <c r="G18" s="32">
        <v>253424</v>
      </c>
      <c r="H18" s="32">
        <v>253424</v>
      </c>
      <c r="I18" s="32"/>
      <c r="J18" s="66">
        <v>260000</v>
      </c>
      <c r="K18" s="66">
        <v>260000</v>
      </c>
      <c r="L18" s="32"/>
      <c r="M18" s="66">
        <v>260000</v>
      </c>
      <c r="N18" s="66">
        <v>260000</v>
      </c>
      <c r="O18" s="32"/>
      <c r="P18" s="23"/>
      <c r="Q18" s="23"/>
      <c r="R18" s="23"/>
      <c r="S18" s="66">
        <v>270000</v>
      </c>
      <c r="T18" s="66">
        <v>270000</v>
      </c>
      <c r="U18" s="32"/>
      <c r="V18" s="66"/>
      <c r="W18" s="66">
        <v>280000</v>
      </c>
      <c r="X18" s="32"/>
      <c r="Y18" s="103"/>
    </row>
    <row r="19" spans="1:25" ht="21.75" customHeight="1">
      <c r="A19" s="18"/>
      <c r="B19" s="20"/>
      <c r="C19" s="20"/>
      <c r="D19" s="43"/>
      <c r="E19" s="44" t="s">
        <v>276</v>
      </c>
      <c r="F19" s="32" t="s">
        <v>275</v>
      </c>
      <c r="G19" s="66">
        <v>7898</v>
      </c>
      <c r="H19" s="66">
        <v>7898</v>
      </c>
      <c r="I19" s="32"/>
      <c r="J19" s="66">
        <v>7000</v>
      </c>
      <c r="K19" s="66">
        <v>7000</v>
      </c>
      <c r="L19" s="32"/>
      <c r="M19" s="66">
        <v>15000</v>
      </c>
      <c r="N19" s="66">
        <v>15000</v>
      </c>
      <c r="O19" s="32"/>
      <c r="P19" s="23"/>
      <c r="Q19" s="23"/>
      <c r="R19" s="23"/>
      <c r="S19" s="66">
        <v>15000</v>
      </c>
      <c r="T19" s="66">
        <v>15000</v>
      </c>
      <c r="U19" s="32"/>
      <c r="V19" s="66"/>
      <c r="W19" s="66">
        <v>15000</v>
      </c>
      <c r="X19" s="32"/>
      <c r="Y19" s="103"/>
    </row>
    <row r="20" spans="1:25" ht="12.75" customHeight="1">
      <c r="A20" s="18"/>
      <c r="B20" s="20"/>
      <c r="C20" s="20"/>
      <c r="D20" s="43"/>
      <c r="E20" s="44" t="s">
        <v>278</v>
      </c>
      <c r="F20" s="32" t="s">
        <v>277</v>
      </c>
      <c r="G20" s="32">
        <v>47762.9</v>
      </c>
      <c r="H20" s="32">
        <v>47762.9</v>
      </c>
      <c r="I20" s="32"/>
      <c r="J20" s="66">
        <v>38000</v>
      </c>
      <c r="K20" s="66">
        <v>38000</v>
      </c>
      <c r="L20" s="32"/>
      <c r="M20" s="66">
        <v>58000</v>
      </c>
      <c r="N20" s="66">
        <v>58000</v>
      </c>
      <c r="O20" s="32"/>
      <c r="P20" s="23"/>
      <c r="Q20" s="23"/>
      <c r="R20" s="23"/>
      <c r="S20" s="66">
        <v>58000</v>
      </c>
      <c r="T20" s="66">
        <v>58000</v>
      </c>
      <c r="U20" s="32"/>
      <c r="V20" s="66"/>
      <c r="W20" s="66">
        <v>58000</v>
      </c>
      <c r="X20" s="32"/>
      <c r="Y20" s="103"/>
    </row>
    <row r="21" spans="1:25" ht="12.75" customHeight="1">
      <c r="A21" s="18"/>
      <c r="B21" s="20"/>
      <c r="C21" s="20"/>
      <c r="D21" s="43"/>
      <c r="E21" s="44" t="s">
        <v>280</v>
      </c>
      <c r="F21" s="32" t="s">
        <v>279</v>
      </c>
      <c r="G21" s="66">
        <v>2318</v>
      </c>
      <c r="H21" s="66">
        <v>2318</v>
      </c>
      <c r="I21" s="32"/>
      <c r="J21" s="66">
        <v>1000</v>
      </c>
      <c r="K21" s="66">
        <v>1000</v>
      </c>
      <c r="L21" s="32"/>
      <c r="M21" s="66">
        <v>1000</v>
      </c>
      <c r="N21" s="66">
        <v>1000</v>
      </c>
      <c r="O21" s="32"/>
      <c r="P21" s="23"/>
      <c r="Q21" s="23"/>
      <c r="R21" s="23"/>
      <c r="S21" s="66">
        <v>1000</v>
      </c>
      <c r="T21" s="66">
        <v>1000</v>
      </c>
      <c r="U21" s="32"/>
      <c r="V21" s="66"/>
      <c r="W21" s="66">
        <v>1000</v>
      </c>
      <c r="X21" s="32"/>
      <c r="Y21" s="103"/>
    </row>
    <row r="22" spans="1:25" ht="13.5" customHeight="1">
      <c r="A22" s="18"/>
      <c r="B22" s="20"/>
      <c r="C22" s="20"/>
      <c r="D22" s="43"/>
      <c r="E22" s="44" t="s">
        <v>282</v>
      </c>
      <c r="F22" s="32" t="s">
        <v>281</v>
      </c>
      <c r="G22" s="32">
        <v>1723.1</v>
      </c>
      <c r="H22" s="32">
        <v>1723.1</v>
      </c>
      <c r="I22" s="32"/>
      <c r="J22" s="66">
        <v>1700</v>
      </c>
      <c r="K22" s="66">
        <v>1700</v>
      </c>
      <c r="L22" s="32"/>
      <c r="M22" s="66">
        <v>1700</v>
      </c>
      <c r="N22" s="66">
        <v>1700</v>
      </c>
      <c r="O22" s="32"/>
      <c r="P22" s="23"/>
      <c r="Q22" s="23"/>
      <c r="R22" s="23"/>
      <c r="S22" s="66">
        <v>1700</v>
      </c>
      <c r="T22" s="66">
        <v>1700</v>
      </c>
      <c r="U22" s="32"/>
      <c r="V22" s="66"/>
      <c r="W22" s="66">
        <v>1700</v>
      </c>
      <c r="X22" s="32"/>
      <c r="Y22" s="103"/>
    </row>
    <row r="23" spans="1:25" ht="13.5" customHeight="1">
      <c r="A23" s="18"/>
      <c r="B23" s="20"/>
      <c r="C23" s="20"/>
      <c r="D23" s="43"/>
      <c r="E23" s="44" t="s">
        <v>284</v>
      </c>
      <c r="F23" s="32" t="s">
        <v>283</v>
      </c>
      <c r="G23" s="66">
        <v>80</v>
      </c>
      <c r="H23" s="66">
        <v>80</v>
      </c>
      <c r="I23" s="32"/>
      <c r="J23" s="66">
        <v>100</v>
      </c>
      <c r="K23" s="66">
        <v>100</v>
      </c>
      <c r="L23" s="32"/>
      <c r="M23" s="66">
        <v>100</v>
      </c>
      <c r="N23" s="66">
        <v>100</v>
      </c>
      <c r="O23" s="32"/>
      <c r="P23" s="23"/>
      <c r="Q23" s="23"/>
      <c r="R23" s="23"/>
      <c r="S23" s="66">
        <v>100</v>
      </c>
      <c r="T23" s="66">
        <v>100</v>
      </c>
      <c r="U23" s="32"/>
      <c r="V23" s="66"/>
      <c r="W23" s="66">
        <v>100</v>
      </c>
      <c r="X23" s="32"/>
      <c r="Y23" s="103"/>
    </row>
    <row r="24" spans="1:25" ht="12" customHeight="1">
      <c r="A24" s="18"/>
      <c r="B24" s="20"/>
      <c r="C24" s="20"/>
      <c r="D24" s="43"/>
      <c r="E24" s="44" t="s">
        <v>286</v>
      </c>
      <c r="F24" s="32" t="s">
        <v>285</v>
      </c>
      <c r="G24" s="66"/>
      <c r="H24" s="66"/>
      <c r="I24" s="32"/>
      <c r="J24" s="66"/>
      <c r="K24" s="66"/>
      <c r="L24" s="32"/>
      <c r="M24" s="66"/>
      <c r="N24" s="66"/>
      <c r="O24" s="32"/>
      <c r="P24" s="23"/>
      <c r="Q24" s="23"/>
      <c r="R24" s="23"/>
      <c r="S24" s="66"/>
      <c r="T24" s="66"/>
      <c r="U24" s="32"/>
      <c r="V24" s="66"/>
      <c r="W24" s="66"/>
      <c r="X24" s="32"/>
      <c r="Y24" s="103"/>
    </row>
    <row r="25" spans="1:25" ht="11.25" customHeight="1">
      <c r="A25" s="18"/>
      <c r="B25" s="20"/>
      <c r="C25" s="20"/>
      <c r="D25" s="43"/>
      <c r="E25" s="44" t="s">
        <v>288</v>
      </c>
      <c r="F25" s="32" t="s">
        <v>287</v>
      </c>
      <c r="G25" s="66"/>
      <c r="H25" s="66"/>
      <c r="I25" s="32"/>
      <c r="J25" s="66">
        <v>0</v>
      </c>
      <c r="K25" s="66">
        <v>0</v>
      </c>
      <c r="L25" s="32"/>
      <c r="M25" s="66">
        <v>0</v>
      </c>
      <c r="N25" s="66">
        <v>0</v>
      </c>
      <c r="O25" s="32"/>
      <c r="P25" s="23"/>
      <c r="Q25" s="23"/>
      <c r="R25" s="23"/>
      <c r="S25" s="66">
        <v>0</v>
      </c>
      <c r="T25" s="66">
        <v>0</v>
      </c>
      <c r="U25" s="32"/>
      <c r="V25" s="66"/>
      <c r="W25" s="66">
        <v>0</v>
      </c>
      <c r="X25" s="32"/>
      <c r="Y25" s="104"/>
    </row>
    <row r="26" spans="1:25" ht="12" customHeight="1">
      <c r="A26" s="18"/>
      <c r="B26" s="20"/>
      <c r="C26" s="20"/>
      <c r="D26" s="43"/>
      <c r="E26" s="44" t="s">
        <v>290</v>
      </c>
      <c r="F26" s="32" t="s">
        <v>289</v>
      </c>
      <c r="G26" s="66">
        <v>763.3</v>
      </c>
      <c r="H26" s="66">
        <v>763.3</v>
      </c>
      <c r="I26" s="32"/>
      <c r="J26" s="66">
        <v>2300</v>
      </c>
      <c r="K26" s="66">
        <v>2300</v>
      </c>
      <c r="L26" s="32"/>
      <c r="M26" s="66">
        <v>2300</v>
      </c>
      <c r="N26" s="66">
        <v>2300</v>
      </c>
      <c r="O26" s="32"/>
      <c r="P26" s="23"/>
      <c r="Q26" s="23"/>
      <c r="R26" s="23"/>
      <c r="S26" s="66">
        <v>2300</v>
      </c>
      <c r="T26" s="66">
        <v>2300</v>
      </c>
      <c r="U26" s="32"/>
      <c r="V26" s="66"/>
      <c r="W26" s="66">
        <v>2300</v>
      </c>
      <c r="X26" s="32"/>
      <c r="Y26" s="56"/>
    </row>
    <row r="27" spans="1:25" ht="11.25" customHeight="1">
      <c r="A27" s="18"/>
      <c r="B27" s="20"/>
      <c r="C27" s="20"/>
      <c r="D27" s="43"/>
      <c r="E27" s="44" t="s">
        <v>292</v>
      </c>
      <c r="F27" s="32" t="s">
        <v>291</v>
      </c>
      <c r="G27" s="66"/>
      <c r="H27" s="66"/>
      <c r="I27" s="32"/>
      <c r="J27" s="66"/>
      <c r="K27" s="66"/>
      <c r="L27" s="32"/>
      <c r="M27" s="66"/>
      <c r="N27" s="66"/>
      <c r="O27" s="32"/>
      <c r="P27" s="23"/>
      <c r="Q27" s="23"/>
      <c r="R27" s="23"/>
      <c r="S27" s="66"/>
      <c r="T27" s="66"/>
      <c r="U27" s="32"/>
      <c r="V27" s="66"/>
      <c r="W27" s="66"/>
      <c r="X27" s="32"/>
      <c r="Y27" s="56"/>
    </row>
    <row r="28" spans="1:25" ht="14.25" customHeight="1">
      <c r="A28" s="18"/>
      <c r="B28" s="20"/>
      <c r="C28" s="20"/>
      <c r="D28" s="43"/>
      <c r="E28" s="44" t="s">
        <v>294</v>
      </c>
      <c r="F28" s="32" t="s">
        <v>293</v>
      </c>
      <c r="G28" s="66">
        <v>1496</v>
      </c>
      <c r="H28" s="66">
        <v>1496</v>
      </c>
      <c r="I28" s="32"/>
      <c r="J28" s="66">
        <v>2000</v>
      </c>
      <c r="K28" s="66">
        <v>2000</v>
      </c>
      <c r="L28" s="32"/>
      <c r="M28" s="66">
        <v>2000</v>
      </c>
      <c r="N28" s="66">
        <v>2000</v>
      </c>
      <c r="O28" s="32"/>
      <c r="P28" s="23"/>
      <c r="Q28" s="23"/>
      <c r="R28" s="23"/>
      <c r="S28" s="66">
        <v>2000</v>
      </c>
      <c r="T28" s="66">
        <v>2000</v>
      </c>
      <c r="U28" s="32"/>
      <c r="V28" s="66"/>
      <c r="W28" s="66">
        <v>2000</v>
      </c>
      <c r="X28" s="32"/>
      <c r="Y28" s="56"/>
    </row>
    <row r="29" spans="1:25" ht="22.5" customHeight="1">
      <c r="A29" s="18"/>
      <c r="B29" s="20"/>
      <c r="C29" s="20"/>
      <c r="D29" s="43"/>
      <c r="E29" s="44" t="s">
        <v>296</v>
      </c>
      <c r="F29" s="32" t="s">
        <v>295</v>
      </c>
      <c r="G29" s="66"/>
      <c r="H29" s="66"/>
      <c r="I29" s="32"/>
      <c r="J29" s="66"/>
      <c r="K29" s="66"/>
      <c r="L29" s="32"/>
      <c r="M29" s="66"/>
      <c r="N29" s="66"/>
      <c r="O29" s="32"/>
      <c r="P29" s="23"/>
      <c r="Q29" s="23"/>
      <c r="R29" s="23"/>
      <c r="S29" s="66"/>
      <c r="T29" s="66"/>
      <c r="U29" s="32"/>
      <c r="V29" s="66"/>
      <c r="W29" s="66"/>
      <c r="X29" s="32"/>
      <c r="Y29" s="56"/>
    </row>
    <row r="30" spans="1:25" ht="13.5" customHeight="1">
      <c r="A30" s="18"/>
      <c r="B30" s="20"/>
      <c r="C30" s="20"/>
      <c r="D30" s="43"/>
      <c r="E30" s="44" t="s">
        <v>298</v>
      </c>
      <c r="F30" s="32" t="s">
        <v>297</v>
      </c>
      <c r="G30" s="66">
        <v>1203.6</v>
      </c>
      <c r="H30" s="66">
        <v>1203.6</v>
      </c>
      <c r="I30" s="32"/>
      <c r="J30" s="66">
        <v>1300</v>
      </c>
      <c r="K30" s="66">
        <v>1300</v>
      </c>
      <c r="L30" s="32"/>
      <c r="M30" s="66">
        <v>1300</v>
      </c>
      <c r="N30" s="66">
        <v>1300</v>
      </c>
      <c r="O30" s="32"/>
      <c r="P30" s="23"/>
      <c r="Q30" s="23"/>
      <c r="R30" s="23"/>
      <c r="S30" s="66">
        <v>1300</v>
      </c>
      <c r="T30" s="66">
        <v>1300</v>
      </c>
      <c r="U30" s="32"/>
      <c r="V30" s="66"/>
      <c r="W30" s="66">
        <v>1300</v>
      </c>
      <c r="X30" s="32"/>
      <c r="Y30" s="56"/>
    </row>
    <row r="31" spans="1:25" ht="12" customHeight="1">
      <c r="A31" s="18"/>
      <c r="B31" s="20"/>
      <c r="C31" s="20"/>
      <c r="D31" s="43"/>
      <c r="E31" s="44" t="s">
        <v>300</v>
      </c>
      <c r="F31" s="32" t="s">
        <v>299</v>
      </c>
      <c r="G31" s="66"/>
      <c r="H31" s="66"/>
      <c r="I31" s="32"/>
      <c r="J31" s="66"/>
      <c r="K31" s="66"/>
      <c r="L31" s="32"/>
      <c r="M31" s="66"/>
      <c r="N31" s="66"/>
      <c r="O31" s="32"/>
      <c r="P31" s="23"/>
      <c r="Q31" s="23"/>
      <c r="R31" s="23"/>
      <c r="S31" s="66"/>
      <c r="T31" s="66"/>
      <c r="U31" s="32"/>
      <c r="V31" s="66"/>
      <c r="W31" s="66"/>
      <c r="X31" s="32"/>
      <c r="Y31" s="56"/>
    </row>
    <row r="32" spans="1:25" ht="15" customHeight="1">
      <c r="A32" s="18"/>
      <c r="B32" s="20"/>
      <c r="C32" s="20"/>
      <c r="D32" s="43"/>
      <c r="E32" s="44" t="s">
        <v>302</v>
      </c>
      <c r="F32" s="32" t="s">
        <v>301</v>
      </c>
      <c r="G32" s="66">
        <v>340</v>
      </c>
      <c r="H32" s="66">
        <v>340</v>
      </c>
      <c r="I32" s="32"/>
      <c r="J32" s="66">
        <v>400</v>
      </c>
      <c r="K32" s="66">
        <v>400</v>
      </c>
      <c r="L32" s="32"/>
      <c r="M32" s="66">
        <v>400</v>
      </c>
      <c r="N32" s="66">
        <v>400</v>
      </c>
      <c r="O32" s="32"/>
      <c r="P32" s="23"/>
      <c r="Q32" s="23"/>
      <c r="R32" s="23"/>
      <c r="S32" s="66">
        <v>400</v>
      </c>
      <c r="T32" s="66">
        <v>400</v>
      </c>
      <c r="U32" s="32"/>
      <c r="V32" s="66"/>
      <c r="W32" s="66">
        <v>400</v>
      </c>
      <c r="X32" s="32"/>
      <c r="Y32" s="56"/>
    </row>
    <row r="33" spans="1:25" ht="14.25" customHeight="1">
      <c r="A33" s="18"/>
      <c r="B33" s="20"/>
      <c r="C33" s="20"/>
      <c r="D33" s="43"/>
      <c r="E33" s="44" t="s">
        <v>303</v>
      </c>
      <c r="F33" s="32" t="s">
        <v>304</v>
      </c>
      <c r="G33" s="32">
        <v>1297</v>
      </c>
      <c r="H33" s="32">
        <v>1297</v>
      </c>
      <c r="I33" s="32"/>
      <c r="J33" s="66">
        <v>600</v>
      </c>
      <c r="K33" s="66">
        <v>600</v>
      </c>
      <c r="L33" s="32"/>
      <c r="M33" s="66">
        <v>600</v>
      </c>
      <c r="N33" s="66">
        <v>600</v>
      </c>
      <c r="O33" s="32"/>
      <c r="P33" s="23"/>
      <c r="Q33" s="23"/>
      <c r="R33" s="23"/>
      <c r="S33" s="66">
        <v>600</v>
      </c>
      <c r="T33" s="66">
        <v>600</v>
      </c>
      <c r="U33" s="32"/>
      <c r="V33" s="66"/>
      <c r="W33" s="66">
        <v>600</v>
      </c>
      <c r="X33" s="32"/>
      <c r="Y33" s="56"/>
    </row>
    <row r="34" spans="1:25" ht="12.75" customHeight="1">
      <c r="A34" s="18"/>
      <c r="B34" s="20"/>
      <c r="C34" s="20"/>
      <c r="D34" s="43"/>
      <c r="E34" s="44" t="s">
        <v>306</v>
      </c>
      <c r="F34" s="32" t="s">
        <v>305</v>
      </c>
      <c r="G34" s="32">
        <v>351</v>
      </c>
      <c r="H34" s="32">
        <v>351</v>
      </c>
      <c r="I34" s="32"/>
      <c r="J34" s="66">
        <v>600</v>
      </c>
      <c r="K34" s="66">
        <v>600</v>
      </c>
      <c r="L34" s="32"/>
      <c r="M34" s="66">
        <v>600</v>
      </c>
      <c r="N34" s="66">
        <v>600</v>
      </c>
      <c r="O34" s="32"/>
      <c r="P34" s="23"/>
      <c r="Q34" s="23"/>
      <c r="R34" s="23"/>
      <c r="S34" s="66">
        <v>600</v>
      </c>
      <c r="T34" s="66">
        <v>600</v>
      </c>
      <c r="U34" s="32"/>
      <c r="V34" s="66"/>
      <c r="W34" s="66">
        <v>600</v>
      </c>
      <c r="X34" s="32"/>
      <c r="Y34" s="56"/>
    </row>
    <row r="35" spans="1:25" ht="21" customHeight="1">
      <c r="A35" s="18"/>
      <c r="B35" s="20"/>
      <c r="C35" s="20"/>
      <c r="D35" s="43"/>
      <c r="E35" s="44" t="s">
        <v>310</v>
      </c>
      <c r="F35" s="32" t="s">
        <v>309</v>
      </c>
      <c r="G35" s="32">
        <v>713.5</v>
      </c>
      <c r="H35" s="32">
        <v>713.5</v>
      </c>
      <c r="I35" s="32"/>
      <c r="J35" s="66">
        <v>500</v>
      </c>
      <c r="K35" s="66">
        <v>500</v>
      </c>
      <c r="L35" s="32"/>
      <c r="M35" s="66">
        <v>500</v>
      </c>
      <c r="N35" s="66">
        <v>500</v>
      </c>
      <c r="O35" s="32"/>
      <c r="P35" s="23"/>
      <c r="Q35" s="23"/>
      <c r="R35" s="23"/>
      <c r="S35" s="66">
        <v>500</v>
      </c>
      <c r="T35" s="66">
        <v>500</v>
      </c>
      <c r="U35" s="32"/>
      <c r="V35" s="66"/>
      <c r="W35" s="66">
        <v>500</v>
      </c>
      <c r="X35" s="32"/>
      <c r="Y35" s="56"/>
    </row>
    <row r="36" spans="1:25" ht="9" customHeight="1">
      <c r="A36" s="18"/>
      <c r="B36" s="20"/>
      <c r="C36" s="20"/>
      <c r="D36" s="43"/>
      <c r="E36" s="44" t="s">
        <v>312</v>
      </c>
      <c r="F36" s="32" t="s">
        <v>311</v>
      </c>
      <c r="G36" s="32">
        <v>1946.2</v>
      </c>
      <c r="H36" s="32">
        <v>1946.2</v>
      </c>
      <c r="I36" s="32"/>
      <c r="J36" s="66">
        <v>2000</v>
      </c>
      <c r="K36" s="66">
        <v>2000</v>
      </c>
      <c r="L36" s="32"/>
      <c r="M36" s="66">
        <v>2000</v>
      </c>
      <c r="N36" s="66">
        <v>2000</v>
      </c>
      <c r="O36" s="32"/>
      <c r="P36" s="23"/>
      <c r="Q36" s="23"/>
      <c r="R36" s="23"/>
      <c r="S36" s="66">
        <v>2000</v>
      </c>
      <c r="T36" s="66">
        <v>2000</v>
      </c>
      <c r="U36" s="32"/>
      <c r="V36" s="66"/>
      <c r="W36" s="66">
        <v>2000</v>
      </c>
      <c r="X36" s="32"/>
      <c r="Y36" s="56"/>
    </row>
    <row r="37" spans="1:25" ht="11.25" customHeight="1">
      <c r="A37" s="18"/>
      <c r="B37" s="20"/>
      <c r="C37" s="20"/>
      <c r="D37" s="43"/>
      <c r="E37" s="44" t="s">
        <v>314</v>
      </c>
      <c r="F37" s="32" t="s">
        <v>313</v>
      </c>
      <c r="G37" s="32">
        <v>3552.1</v>
      </c>
      <c r="H37" s="32">
        <v>3552.1</v>
      </c>
      <c r="I37" s="32"/>
      <c r="J37" s="66">
        <v>3000</v>
      </c>
      <c r="K37" s="66">
        <v>3000</v>
      </c>
      <c r="L37" s="32"/>
      <c r="M37" s="66">
        <v>3000</v>
      </c>
      <c r="N37" s="66">
        <v>3000</v>
      </c>
      <c r="O37" s="32"/>
      <c r="P37" s="23"/>
      <c r="Q37" s="23"/>
      <c r="R37" s="23"/>
      <c r="S37" s="66">
        <v>3000</v>
      </c>
      <c r="T37" s="66">
        <v>3000</v>
      </c>
      <c r="U37" s="32"/>
      <c r="V37" s="66"/>
      <c r="W37" s="66">
        <v>3000</v>
      </c>
      <c r="X37" s="32"/>
      <c r="Y37" s="56"/>
    </row>
    <row r="38" spans="1:25" ht="15" customHeight="1">
      <c r="A38" s="18"/>
      <c r="B38" s="20"/>
      <c r="C38" s="20"/>
      <c r="D38" s="43"/>
      <c r="E38" s="44" t="s">
        <v>316</v>
      </c>
      <c r="F38" s="32" t="s">
        <v>315</v>
      </c>
      <c r="G38" s="66">
        <v>1368</v>
      </c>
      <c r="H38" s="66">
        <v>1368</v>
      </c>
      <c r="I38" s="32"/>
      <c r="J38" s="66">
        <v>1500</v>
      </c>
      <c r="K38" s="66">
        <v>1500</v>
      </c>
      <c r="L38" s="32"/>
      <c r="M38" s="66">
        <v>1500</v>
      </c>
      <c r="N38" s="66">
        <v>1500</v>
      </c>
      <c r="O38" s="32"/>
      <c r="P38" s="23"/>
      <c r="Q38" s="23"/>
      <c r="R38" s="23"/>
      <c r="S38" s="66">
        <v>1500</v>
      </c>
      <c r="T38" s="66">
        <v>1500</v>
      </c>
      <c r="U38" s="32"/>
      <c r="V38" s="66"/>
      <c r="W38" s="66">
        <v>1500</v>
      </c>
      <c r="X38" s="32"/>
      <c r="Y38" s="56"/>
    </row>
    <row r="39" spans="1:25" ht="11.25" customHeight="1">
      <c r="A39" s="18"/>
      <c r="B39" s="20"/>
      <c r="C39" s="20"/>
      <c r="D39" s="43"/>
      <c r="E39" s="44" t="s">
        <v>317</v>
      </c>
      <c r="F39" s="32" t="s">
        <v>318</v>
      </c>
      <c r="G39" s="66">
        <v>874</v>
      </c>
      <c r="H39" s="66">
        <v>874</v>
      </c>
      <c r="I39" s="32"/>
      <c r="J39" s="66">
        <v>1000</v>
      </c>
      <c r="K39" s="66">
        <v>1000</v>
      </c>
      <c r="L39" s="32"/>
      <c r="M39" s="66">
        <v>1000</v>
      </c>
      <c r="N39" s="66">
        <v>1000</v>
      </c>
      <c r="O39" s="32"/>
      <c r="P39" s="23"/>
      <c r="Q39" s="23"/>
      <c r="R39" s="23"/>
      <c r="S39" s="66">
        <v>1000</v>
      </c>
      <c r="T39" s="66">
        <v>1000</v>
      </c>
      <c r="U39" s="32"/>
      <c r="V39" s="66"/>
      <c r="W39" s="66">
        <v>1000</v>
      </c>
      <c r="X39" s="32"/>
      <c r="Y39" s="56"/>
    </row>
    <row r="40" spans="1:25" ht="21.75" customHeight="1">
      <c r="A40" s="18"/>
      <c r="B40" s="20"/>
      <c r="C40" s="20"/>
      <c r="D40" s="43"/>
      <c r="E40" s="44" t="s">
        <v>319</v>
      </c>
      <c r="F40" s="32" t="s">
        <v>320</v>
      </c>
      <c r="G40" s="66"/>
      <c r="H40" s="66"/>
      <c r="I40" s="32"/>
      <c r="J40" s="66"/>
      <c r="K40" s="66"/>
      <c r="L40" s="32"/>
      <c r="M40" s="66"/>
      <c r="N40" s="66"/>
      <c r="O40" s="32"/>
      <c r="P40" s="23"/>
      <c r="Q40" s="23"/>
      <c r="R40" s="23"/>
      <c r="S40" s="66"/>
      <c r="T40" s="66"/>
      <c r="U40" s="32"/>
      <c r="V40" s="66"/>
      <c r="W40" s="66"/>
      <c r="X40" s="32"/>
      <c r="Y40" s="56"/>
    </row>
    <row r="41" spans="1:25" ht="27" customHeight="1">
      <c r="A41" s="18"/>
      <c r="B41" s="20"/>
      <c r="C41" s="20"/>
      <c r="D41" s="43"/>
      <c r="E41" s="44" t="s">
        <v>325</v>
      </c>
      <c r="F41" s="32" t="s">
        <v>326</v>
      </c>
      <c r="G41" s="66"/>
      <c r="H41" s="66"/>
      <c r="I41" s="32"/>
      <c r="J41" s="66"/>
      <c r="K41" s="66"/>
      <c r="L41" s="32"/>
      <c r="M41" s="66">
        <v>57000</v>
      </c>
      <c r="N41" s="66">
        <v>57000</v>
      </c>
      <c r="O41" s="32"/>
      <c r="P41" s="23"/>
      <c r="Q41" s="23"/>
      <c r="R41" s="23"/>
      <c r="S41" s="66">
        <v>47000</v>
      </c>
      <c r="T41" s="66">
        <v>47000</v>
      </c>
      <c r="U41" s="32"/>
      <c r="V41" s="66"/>
      <c r="W41" s="66">
        <v>30000</v>
      </c>
      <c r="X41" s="32"/>
      <c r="Y41" s="56"/>
    </row>
    <row r="42" spans="1:25" ht="12" customHeight="1">
      <c r="A42" s="18"/>
      <c r="B42" s="20"/>
      <c r="C42" s="20"/>
      <c r="D42" s="43"/>
      <c r="E42" s="44" t="s">
        <v>331</v>
      </c>
      <c r="F42" s="32" t="s">
        <v>332</v>
      </c>
      <c r="G42" s="66">
        <v>2320</v>
      </c>
      <c r="H42" s="66">
        <v>2320</v>
      </c>
      <c r="I42" s="32"/>
      <c r="J42" s="66">
        <v>2000</v>
      </c>
      <c r="K42" s="66">
        <v>2000</v>
      </c>
      <c r="L42" s="32"/>
      <c r="M42" s="66">
        <v>2000</v>
      </c>
      <c r="N42" s="66">
        <v>2000</v>
      </c>
      <c r="O42" s="32"/>
      <c r="P42" s="23"/>
      <c r="Q42" s="23"/>
      <c r="R42" s="23"/>
      <c r="S42" s="66">
        <v>2000</v>
      </c>
      <c r="T42" s="66">
        <v>2000</v>
      </c>
      <c r="U42" s="32"/>
      <c r="V42" s="66"/>
      <c r="W42" s="66">
        <v>1200</v>
      </c>
      <c r="X42" s="32"/>
      <c r="Y42" s="56"/>
    </row>
    <row r="43" spans="1:25" ht="14.25" customHeight="1">
      <c r="A43" s="18"/>
      <c r="B43" s="20"/>
      <c r="C43" s="20"/>
      <c r="D43" s="43"/>
      <c r="E43" s="44" t="s">
        <v>335</v>
      </c>
      <c r="F43" s="32" t="s">
        <v>336</v>
      </c>
      <c r="G43" s="32"/>
      <c r="H43" s="32"/>
      <c r="I43" s="32"/>
      <c r="J43" s="32"/>
      <c r="K43" s="32"/>
      <c r="L43" s="32"/>
      <c r="M43" s="32"/>
      <c r="N43" s="32"/>
      <c r="O43" s="32"/>
      <c r="P43" s="23"/>
      <c r="Q43" s="23"/>
      <c r="R43" s="23"/>
      <c r="S43" s="32"/>
      <c r="T43" s="32"/>
      <c r="U43" s="32"/>
      <c r="V43" s="32"/>
      <c r="W43" s="32"/>
      <c r="X43" s="32"/>
      <c r="Y43" s="56"/>
    </row>
    <row r="44" spans="1:25" ht="11.25" customHeight="1">
      <c r="A44" s="18"/>
      <c r="B44" s="20"/>
      <c r="C44" s="20"/>
      <c r="D44" s="43"/>
      <c r="E44" s="44" t="s">
        <v>337</v>
      </c>
      <c r="F44" s="32" t="s">
        <v>338</v>
      </c>
      <c r="G44" s="32"/>
      <c r="H44" s="32"/>
      <c r="I44" s="32"/>
      <c r="J44" s="32"/>
      <c r="K44" s="32"/>
      <c r="L44" s="32"/>
      <c r="M44" s="32"/>
      <c r="N44" s="32"/>
      <c r="O44" s="32"/>
      <c r="P44" s="23"/>
      <c r="Q44" s="23"/>
      <c r="R44" s="23"/>
      <c r="S44" s="32"/>
      <c r="T44" s="32"/>
      <c r="U44" s="32"/>
      <c r="V44" s="32"/>
      <c r="W44" s="32"/>
      <c r="X44" s="32"/>
      <c r="Y44" s="56"/>
    </row>
    <row r="45" spans="1:25" ht="13.5" customHeight="1">
      <c r="A45" s="18"/>
      <c r="B45" s="20"/>
      <c r="C45" s="20"/>
      <c r="D45" s="43"/>
      <c r="E45" s="44" t="s">
        <v>346</v>
      </c>
      <c r="F45" s="32" t="s">
        <v>345</v>
      </c>
      <c r="G45" s="32"/>
      <c r="H45" s="32"/>
      <c r="I45" s="32"/>
      <c r="J45" s="32"/>
      <c r="K45" s="32"/>
      <c r="L45" s="32"/>
      <c r="M45" s="32"/>
      <c r="N45" s="32"/>
      <c r="O45" s="32"/>
      <c r="P45" s="23"/>
      <c r="Q45" s="23"/>
      <c r="R45" s="23"/>
      <c r="S45" s="32"/>
      <c r="T45" s="32"/>
      <c r="U45" s="32"/>
      <c r="V45" s="32"/>
      <c r="W45" s="32"/>
      <c r="X45" s="32"/>
      <c r="Y45" s="56"/>
    </row>
    <row r="46" spans="1:25" ht="14.25" customHeight="1">
      <c r="A46" s="18"/>
      <c r="B46" s="20"/>
      <c r="C46" s="20"/>
      <c r="D46" s="43"/>
      <c r="E46" s="44" t="s">
        <v>348</v>
      </c>
      <c r="F46" s="32" t="s">
        <v>347</v>
      </c>
      <c r="G46" s="66">
        <v>130</v>
      </c>
      <c r="H46" s="32"/>
      <c r="I46" s="66">
        <v>130</v>
      </c>
      <c r="J46" s="66">
        <v>5000</v>
      </c>
      <c r="K46" s="32"/>
      <c r="L46" s="66">
        <v>5000</v>
      </c>
      <c r="M46" s="32"/>
      <c r="N46" s="32"/>
      <c r="O46" s="66">
        <v>5000</v>
      </c>
      <c r="P46" s="23"/>
      <c r="Q46" s="23"/>
      <c r="R46" s="23"/>
      <c r="S46" s="32"/>
      <c r="T46" s="32"/>
      <c r="U46" s="66">
        <v>5000</v>
      </c>
      <c r="V46" s="66">
        <v>5000</v>
      </c>
      <c r="W46" s="32"/>
      <c r="X46" s="66">
        <v>5000</v>
      </c>
      <c r="Y46" s="56"/>
    </row>
    <row r="47" spans="1:25" ht="14.25" customHeight="1">
      <c r="A47" s="18"/>
      <c r="B47" s="20"/>
      <c r="C47" s="20"/>
      <c r="D47" s="43"/>
      <c r="E47" s="44" t="s">
        <v>349</v>
      </c>
      <c r="F47" s="32" t="s">
        <v>350</v>
      </c>
      <c r="G47" s="32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  <c r="S47" s="32"/>
      <c r="T47" s="32"/>
      <c r="U47" s="32"/>
      <c r="V47" s="32"/>
      <c r="W47" s="32"/>
      <c r="X47" s="32"/>
      <c r="Y47" s="56"/>
    </row>
    <row r="48" spans="1:25" ht="15" customHeight="1">
      <c r="A48" s="18"/>
      <c r="B48" s="20"/>
      <c r="C48" s="20"/>
      <c r="D48" s="43"/>
      <c r="E48" s="44" t="s">
        <v>352</v>
      </c>
      <c r="F48" s="32" t="s">
        <v>351</v>
      </c>
      <c r="G48" s="32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  <c r="S48" s="32"/>
      <c r="T48" s="32"/>
      <c r="U48" s="32"/>
      <c r="V48" s="32"/>
      <c r="W48" s="32"/>
      <c r="X48" s="32"/>
      <c r="Y48" s="56"/>
    </row>
    <row r="49" spans="1:25" s="6" customFormat="1" ht="27" customHeight="1">
      <c r="A49" s="8"/>
      <c r="B49" s="9"/>
      <c r="C49" s="9"/>
      <c r="D49" s="36"/>
      <c r="E49" s="45" t="s">
        <v>395</v>
      </c>
      <c r="F49" s="48"/>
      <c r="G49" s="48">
        <f>G50+G51+G52+G53</f>
        <v>2773.4</v>
      </c>
      <c r="H49" s="48"/>
      <c r="I49" s="48">
        <f>I50+I51+I52+I53</f>
        <v>2773.3</v>
      </c>
      <c r="J49" s="48"/>
      <c r="K49" s="48"/>
      <c r="L49" s="48"/>
      <c r="M49" s="48"/>
      <c r="N49" s="48"/>
      <c r="O49" s="48"/>
      <c r="P49" s="23"/>
      <c r="Q49" s="23"/>
      <c r="R49" s="23"/>
      <c r="S49" s="48"/>
      <c r="T49" s="48"/>
      <c r="U49" s="48"/>
      <c r="V49" s="48"/>
      <c r="W49" s="48"/>
      <c r="X49" s="48"/>
      <c r="Y49" s="55"/>
    </row>
    <row r="50" spans="1:25" s="6" customFormat="1" ht="27.75" customHeight="1">
      <c r="A50" s="8"/>
      <c r="B50" s="9"/>
      <c r="C50" s="9"/>
      <c r="D50" s="36"/>
      <c r="E50" s="47" t="s">
        <v>308</v>
      </c>
      <c r="F50" s="10" t="s">
        <v>307</v>
      </c>
      <c r="G50" s="72"/>
      <c r="H50" s="10"/>
      <c r="I50" s="10"/>
      <c r="J50" s="10"/>
      <c r="K50" s="88"/>
      <c r="L50" s="10"/>
      <c r="M50" s="95"/>
      <c r="N50" s="91"/>
      <c r="O50" s="83"/>
      <c r="P50" s="23"/>
      <c r="Q50" s="23"/>
      <c r="R50" s="23"/>
      <c r="S50" s="95"/>
      <c r="T50" s="93"/>
      <c r="U50" s="83"/>
      <c r="V50" s="83"/>
      <c r="W50" s="91"/>
      <c r="X50" s="83"/>
      <c r="Y50" s="55"/>
    </row>
    <row r="51" spans="1:25" s="6" customFormat="1" ht="15" customHeight="1">
      <c r="A51" s="8"/>
      <c r="B51" s="9"/>
      <c r="C51" s="9"/>
      <c r="D51" s="36"/>
      <c r="E51" s="47" t="s">
        <v>342</v>
      </c>
      <c r="F51" s="10" t="s">
        <v>341</v>
      </c>
      <c r="G51" s="72"/>
      <c r="H51" s="10"/>
      <c r="I51" s="10"/>
      <c r="J51" s="10"/>
      <c r="K51" s="88"/>
      <c r="L51" s="10"/>
      <c r="M51" s="95"/>
      <c r="N51" s="91"/>
      <c r="O51" s="83"/>
      <c r="P51" s="23"/>
      <c r="Q51" s="23"/>
      <c r="R51" s="23"/>
      <c r="S51" s="95"/>
      <c r="T51" s="93"/>
      <c r="U51" s="83"/>
      <c r="V51" s="83"/>
      <c r="W51" s="91"/>
      <c r="X51" s="83"/>
      <c r="Y51" s="55"/>
    </row>
    <row r="52" spans="1:25" s="6" customFormat="1" ht="16.5" customHeight="1">
      <c r="A52" s="8"/>
      <c r="B52" s="9"/>
      <c r="C52" s="9"/>
      <c r="D52" s="36"/>
      <c r="E52" s="47" t="s">
        <v>344</v>
      </c>
      <c r="F52" s="10" t="s">
        <v>343</v>
      </c>
      <c r="G52" s="67">
        <v>1500</v>
      </c>
      <c r="H52" s="10"/>
      <c r="I52" s="67">
        <v>1500</v>
      </c>
      <c r="J52" s="10"/>
      <c r="K52" s="88"/>
      <c r="L52" s="10"/>
      <c r="M52" s="95"/>
      <c r="N52" s="91"/>
      <c r="O52" s="83"/>
      <c r="P52" s="23"/>
      <c r="Q52" s="23"/>
      <c r="R52" s="23"/>
      <c r="S52" s="95"/>
      <c r="T52" s="93"/>
      <c r="U52" s="83"/>
      <c r="V52" s="83"/>
      <c r="W52" s="91"/>
      <c r="X52" s="83"/>
      <c r="Y52" s="55"/>
    </row>
    <row r="53" spans="1:25" ht="11.25" customHeight="1">
      <c r="A53" s="31"/>
      <c r="B53" s="32"/>
      <c r="C53" s="32"/>
      <c r="D53" s="32"/>
      <c r="E53" s="44" t="s">
        <v>454</v>
      </c>
      <c r="F53" s="74">
        <v>5221</v>
      </c>
      <c r="G53" s="43">
        <v>1273.4</v>
      </c>
      <c r="H53" s="43"/>
      <c r="I53" s="43">
        <v>1273.3</v>
      </c>
      <c r="J53" s="43"/>
      <c r="K53" s="43"/>
      <c r="L53" s="43"/>
      <c r="M53" s="43"/>
      <c r="N53" s="43"/>
      <c r="O53" s="43"/>
      <c r="P53" s="23"/>
      <c r="Q53" s="23"/>
      <c r="R53" s="23"/>
      <c r="S53" s="43"/>
      <c r="T53" s="43"/>
      <c r="U53" s="43"/>
      <c r="V53" s="43"/>
      <c r="W53" s="43"/>
      <c r="X53" s="43"/>
      <c r="Y53" s="56"/>
    </row>
    <row r="54" spans="1:25" ht="12.75" customHeight="1">
      <c r="A54" s="18"/>
      <c r="B54" s="20"/>
      <c r="C54" s="20"/>
      <c r="D54" s="43"/>
      <c r="E54" s="44" t="s">
        <v>5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3"/>
      <c r="Q54" s="23"/>
      <c r="R54" s="23"/>
      <c r="S54" s="43"/>
      <c r="T54" s="43"/>
      <c r="U54" s="43"/>
      <c r="V54" s="43"/>
      <c r="W54" s="43"/>
      <c r="X54" s="43"/>
      <c r="Y54" s="56"/>
    </row>
    <row r="55" spans="1:25" s="6" customFormat="1" ht="15" customHeight="1">
      <c r="A55" s="13" t="s">
        <v>181</v>
      </c>
      <c r="B55" s="10" t="s">
        <v>171</v>
      </c>
      <c r="C55" s="10" t="s">
        <v>180</v>
      </c>
      <c r="D55" s="10" t="s">
        <v>172</v>
      </c>
      <c r="E55" s="45" t="s">
        <v>182</v>
      </c>
      <c r="F55" s="46"/>
      <c r="G55" s="46"/>
      <c r="H55" s="46"/>
      <c r="I55" s="46"/>
      <c r="J55" s="46"/>
      <c r="K55" s="46"/>
      <c r="L55" s="46"/>
      <c r="M55" s="66">
        <v>2200</v>
      </c>
      <c r="N55" s="66">
        <v>2200</v>
      </c>
      <c r="O55" s="46"/>
      <c r="P55" s="23"/>
      <c r="Q55" s="23"/>
      <c r="R55" s="23"/>
      <c r="S55" s="66">
        <v>2200</v>
      </c>
      <c r="T55" s="66">
        <v>2200</v>
      </c>
      <c r="U55" s="46"/>
      <c r="V55" s="46"/>
      <c r="W55" s="46"/>
      <c r="X55" s="46"/>
      <c r="Y55" s="55"/>
    </row>
    <row r="56" spans="1:25" ht="12.75" customHeight="1">
      <c r="A56" s="18"/>
      <c r="B56" s="20"/>
      <c r="C56" s="20"/>
      <c r="D56" s="43"/>
      <c r="E56" s="44" t="s">
        <v>177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23"/>
      <c r="Q56" s="23"/>
      <c r="R56" s="23"/>
      <c r="S56" s="43"/>
      <c r="T56" s="43"/>
      <c r="U56" s="43"/>
      <c r="V56" s="43"/>
      <c r="W56" s="43"/>
      <c r="X56" s="43"/>
      <c r="Y56" s="56"/>
    </row>
    <row r="57" spans="1:25" ht="12.75" customHeight="1">
      <c r="A57" s="31" t="s">
        <v>183</v>
      </c>
      <c r="B57" s="32" t="s">
        <v>171</v>
      </c>
      <c r="C57" s="32" t="s">
        <v>180</v>
      </c>
      <c r="D57" s="32" t="s">
        <v>175</v>
      </c>
      <c r="E57" s="44" t="s">
        <v>184</v>
      </c>
      <c r="F57" s="43"/>
      <c r="G57" s="43"/>
      <c r="H57" s="43"/>
      <c r="I57" s="43"/>
      <c r="J57" s="43"/>
      <c r="K57" s="43"/>
      <c r="L57" s="43"/>
      <c r="M57" s="66">
        <v>2200</v>
      </c>
      <c r="N57" s="66">
        <v>2200</v>
      </c>
      <c r="O57" s="43"/>
      <c r="P57" s="23"/>
      <c r="Q57" s="23"/>
      <c r="R57" s="23"/>
      <c r="S57" s="66">
        <v>2200</v>
      </c>
      <c r="T57" s="66">
        <v>2200</v>
      </c>
      <c r="U57" s="43"/>
      <c r="V57" s="43"/>
      <c r="W57" s="43"/>
      <c r="X57" s="43"/>
      <c r="Y57" s="56"/>
    </row>
    <row r="58" spans="1:25" ht="12.75" customHeight="1">
      <c r="A58" s="18"/>
      <c r="B58" s="20"/>
      <c r="C58" s="20"/>
      <c r="D58" s="43"/>
      <c r="E58" s="44" t="s">
        <v>5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23"/>
      <c r="Q58" s="23"/>
      <c r="R58" s="23"/>
      <c r="S58" s="43"/>
      <c r="T58" s="43"/>
      <c r="U58" s="43"/>
      <c r="V58" s="43"/>
      <c r="W58" s="43"/>
      <c r="X58" s="43"/>
      <c r="Y58" s="56"/>
    </row>
    <row r="59" spans="1:25" s="6" customFormat="1" ht="46.5" customHeight="1">
      <c r="A59" s="8"/>
      <c r="B59" s="9"/>
      <c r="C59" s="9"/>
      <c r="D59" s="36"/>
      <c r="E59" s="45" t="s">
        <v>396</v>
      </c>
      <c r="F59" s="48"/>
      <c r="G59" s="48">
        <f>G60</f>
        <v>2227.2</v>
      </c>
      <c r="H59" s="48">
        <f>H60</f>
        <v>2227.2</v>
      </c>
      <c r="I59" s="48"/>
      <c r="J59" s="48"/>
      <c r="K59" s="48"/>
      <c r="L59" s="48"/>
      <c r="M59" s="66">
        <v>2200</v>
      </c>
      <c r="N59" s="66">
        <v>2200</v>
      </c>
      <c r="O59" s="48"/>
      <c r="P59" s="23"/>
      <c r="Q59" s="23"/>
      <c r="R59" s="23"/>
      <c r="S59" s="66">
        <v>2200</v>
      </c>
      <c r="T59" s="66">
        <v>2200</v>
      </c>
      <c r="U59" s="48"/>
      <c r="V59" s="48"/>
      <c r="W59" s="48"/>
      <c r="X59" s="48"/>
      <c r="Y59" s="55"/>
    </row>
    <row r="60" spans="1:25" ht="12.75" customHeight="1">
      <c r="A60" s="18"/>
      <c r="B60" s="20"/>
      <c r="C60" s="20"/>
      <c r="D60" s="43"/>
      <c r="E60" s="44" t="s">
        <v>274</v>
      </c>
      <c r="F60" s="32" t="s">
        <v>273</v>
      </c>
      <c r="G60" s="32">
        <v>2227.2</v>
      </c>
      <c r="H60" s="32">
        <v>2227.2</v>
      </c>
      <c r="I60" s="32"/>
      <c r="J60" s="32"/>
      <c r="K60" s="32"/>
      <c r="L60" s="32"/>
      <c r="M60" s="66">
        <v>2200</v>
      </c>
      <c r="N60" s="66">
        <v>2200</v>
      </c>
      <c r="O60" s="32"/>
      <c r="P60" s="23"/>
      <c r="Q60" s="23"/>
      <c r="R60" s="23"/>
      <c r="S60" s="66">
        <v>2200</v>
      </c>
      <c r="T60" s="66">
        <v>2200</v>
      </c>
      <c r="U60" s="32"/>
      <c r="V60" s="32"/>
      <c r="W60" s="32"/>
      <c r="X60" s="32"/>
      <c r="Y60" s="56"/>
    </row>
    <row r="61" spans="1:25" ht="12.75" customHeight="1">
      <c r="A61" s="18"/>
      <c r="B61" s="20"/>
      <c r="C61" s="20"/>
      <c r="D61" s="43"/>
      <c r="E61" s="44" t="s">
        <v>337</v>
      </c>
      <c r="F61" s="32" t="s">
        <v>338</v>
      </c>
      <c r="G61" s="32"/>
      <c r="H61" s="32"/>
      <c r="I61" s="32"/>
      <c r="J61" s="32"/>
      <c r="K61" s="32"/>
      <c r="L61" s="32"/>
      <c r="M61" s="32"/>
      <c r="N61" s="32"/>
      <c r="O61" s="32"/>
      <c r="P61" s="23"/>
      <c r="Q61" s="23"/>
      <c r="R61" s="23"/>
      <c r="S61" s="32"/>
      <c r="T61" s="32"/>
      <c r="U61" s="32"/>
      <c r="V61" s="32"/>
      <c r="W61" s="32"/>
      <c r="X61" s="32"/>
      <c r="Y61" s="56"/>
    </row>
    <row r="62" spans="1:25" s="6" customFormat="1" ht="22.5" customHeight="1">
      <c r="A62" s="8"/>
      <c r="B62" s="9"/>
      <c r="C62" s="9"/>
      <c r="D62" s="36"/>
      <c r="E62" s="47" t="s">
        <v>354</v>
      </c>
      <c r="F62" s="10" t="s">
        <v>353</v>
      </c>
      <c r="G62" s="10"/>
      <c r="H62" s="10"/>
      <c r="I62" s="10"/>
      <c r="J62" s="10"/>
      <c r="K62" s="88"/>
      <c r="L62" s="10"/>
      <c r="M62" s="83"/>
      <c r="N62" s="91"/>
      <c r="O62" s="83"/>
      <c r="P62" s="23"/>
      <c r="Q62" s="23"/>
      <c r="R62" s="23"/>
      <c r="S62" s="83"/>
      <c r="T62" s="93"/>
      <c r="U62" s="83"/>
      <c r="V62" s="83"/>
      <c r="W62" s="91"/>
      <c r="X62" s="83"/>
      <c r="Y62" s="55"/>
    </row>
    <row r="63" spans="1:25" ht="24.75" customHeight="1">
      <c r="A63" s="31" t="s">
        <v>186</v>
      </c>
      <c r="B63" s="32" t="s">
        <v>171</v>
      </c>
      <c r="C63" s="32" t="s">
        <v>187</v>
      </c>
      <c r="D63" s="32" t="s">
        <v>172</v>
      </c>
      <c r="E63" s="49" t="s">
        <v>188</v>
      </c>
      <c r="F63" s="51"/>
      <c r="G63" s="46">
        <f>H63+I63</f>
        <v>57826.1</v>
      </c>
      <c r="H63" s="46">
        <f>H64+H65+H66+H67+H68+H69+H70</f>
        <v>36801.1</v>
      </c>
      <c r="I63" s="46">
        <f>I71+I72+I73</f>
        <v>21025</v>
      </c>
      <c r="J63" s="46">
        <f>K63+L63</f>
        <v>146000</v>
      </c>
      <c r="K63" s="46">
        <f>K64+K65+K66+K67+K68+K69+K70</f>
        <v>51000</v>
      </c>
      <c r="L63" s="46">
        <f>L70+L71+L72+L73+L74</f>
        <v>95000</v>
      </c>
      <c r="M63" s="46">
        <f>N63+O63</f>
        <v>182800</v>
      </c>
      <c r="N63" s="46">
        <f>N64+N65+N66+N67+N68+N69+N70</f>
        <v>97800</v>
      </c>
      <c r="O63" s="46">
        <f>O70+O71+O72+O73+O74</f>
        <v>85000</v>
      </c>
      <c r="P63" s="17">
        <f>M62-J63</f>
        <v>-146000</v>
      </c>
      <c r="Q63" s="17">
        <f>N62-K63</f>
        <v>-51000</v>
      </c>
      <c r="R63" s="17">
        <f>O63-L63</f>
        <v>-10000</v>
      </c>
      <c r="S63" s="46">
        <f>T63+U63</f>
        <v>137800</v>
      </c>
      <c r="T63" s="46">
        <f>T64+T65+T66+T67+T68+T69+T70</f>
        <v>67800</v>
      </c>
      <c r="U63" s="46">
        <v>70000</v>
      </c>
      <c r="V63" s="46">
        <f>W63+X63</f>
        <v>212800</v>
      </c>
      <c r="W63" s="51">
        <f>W64+W65+W66+W67+W68+W69+W70</f>
        <v>67800</v>
      </c>
      <c r="X63" s="51">
        <f>X71+X73</f>
        <v>145000</v>
      </c>
      <c r="Y63" s="56"/>
    </row>
    <row r="64" spans="1:25" ht="15" customHeight="1">
      <c r="A64" s="31"/>
      <c r="B64" s="85" t="s">
        <v>171</v>
      </c>
      <c r="C64" s="85" t="s">
        <v>187</v>
      </c>
      <c r="D64" s="85" t="s">
        <v>175</v>
      </c>
      <c r="E64" s="44" t="s">
        <v>274</v>
      </c>
      <c r="F64" s="32" t="s">
        <v>273</v>
      </c>
      <c r="G64" s="87">
        <v>1216.2</v>
      </c>
      <c r="H64" s="87">
        <v>1216.2</v>
      </c>
      <c r="I64" s="51"/>
      <c r="J64" s="87">
        <v>0</v>
      </c>
      <c r="K64" s="87">
        <v>0</v>
      </c>
      <c r="L64" s="51"/>
      <c r="M64" s="87">
        <v>0</v>
      </c>
      <c r="N64" s="87">
        <v>0</v>
      </c>
      <c r="O64" s="51"/>
      <c r="P64" s="23"/>
      <c r="Q64" s="23"/>
      <c r="R64" s="23"/>
      <c r="S64" s="87">
        <v>0</v>
      </c>
      <c r="T64" s="87">
        <v>0</v>
      </c>
      <c r="U64" s="51"/>
      <c r="V64" s="87">
        <v>0</v>
      </c>
      <c r="W64" s="87">
        <v>0</v>
      </c>
      <c r="X64" s="51"/>
      <c r="Y64" s="56"/>
    </row>
    <row r="65" spans="1:25" ht="15" customHeight="1">
      <c r="A65" s="31"/>
      <c r="B65" s="85" t="s">
        <v>171</v>
      </c>
      <c r="C65" s="85" t="s">
        <v>187</v>
      </c>
      <c r="D65" s="85" t="s">
        <v>175</v>
      </c>
      <c r="E65" s="44" t="s">
        <v>303</v>
      </c>
      <c r="F65" s="32" t="s">
        <v>304</v>
      </c>
      <c r="G65" s="87">
        <v>3238.2</v>
      </c>
      <c r="H65" s="87">
        <v>3238.2</v>
      </c>
      <c r="I65" s="51"/>
      <c r="J65" s="87">
        <v>3000</v>
      </c>
      <c r="K65" s="87">
        <v>3000</v>
      </c>
      <c r="L65" s="51"/>
      <c r="M65" s="87">
        <v>3000</v>
      </c>
      <c r="N65" s="87">
        <v>3000</v>
      </c>
      <c r="O65" s="51"/>
      <c r="P65" s="23"/>
      <c r="Q65" s="23"/>
      <c r="R65" s="23"/>
      <c r="S65" s="87">
        <v>3000</v>
      </c>
      <c r="T65" s="87">
        <v>3000</v>
      </c>
      <c r="U65" s="51"/>
      <c r="V65" s="87">
        <v>3000</v>
      </c>
      <c r="W65" s="87">
        <v>3000</v>
      </c>
      <c r="X65" s="51"/>
      <c r="Y65" s="56"/>
    </row>
    <row r="66" spans="1:25" ht="14.25" customHeight="1">
      <c r="A66" s="31"/>
      <c r="B66" s="85" t="s">
        <v>171</v>
      </c>
      <c r="C66" s="85" t="s">
        <v>187</v>
      </c>
      <c r="D66" s="85" t="s">
        <v>175</v>
      </c>
      <c r="E66" s="44" t="s">
        <v>306</v>
      </c>
      <c r="F66" s="32" t="s">
        <v>305</v>
      </c>
      <c r="G66" s="87">
        <v>16306</v>
      </c>
      <c r="H66" s="87">
        <v>16306</v>
      </c>
      <c r="I66" s="51"/>
      <c r="J66" s="87">
        <v>14000</v>
      </c>
      <c r="K66" s="87">
        <v>14000</v>
      </c>
      <c r="L66" s="51"/>
      <c r="M66" s="87">
        <v>14000</v>
      </c>
      <c r="N66" s="87">
        <v>14000</v>
      </c>
      <c r="O66" s="51"/>
      <c r="P66" s="23"/>
      <c r="Q66" s="23"/>
      <c r="R66" s="23"/>
      <c r="S66" s="87">
        <v>14000</v>
      </c>
      <c r="T66" s="87">
        <v>14000</v>
      </c>
      <c r="U66" s="51"/>
      <c r="V66" s="87">
        <v>14000</v>
      </c>
      <c r="W66" s="87">
        <v>14000</v>
      </c>
      <c r="X66" s="51"/>
      <c r="Y66" s="56"/>
    </row>
    <row r="67" spans="1:25" ht="24.75" customHeight="1">
      <c r="A67" s="31"/>
      <c r="B67" s="85" t="s">
        <v>171</v>
      </c>
      <c r="C67" s="85" t="s">
        <v>187</v>
      </c>
      <c r="D67" s="85" t="s">
        <v>175</v>
      </c>
      <c r="E67" s="44" t="s">
        <v>319</v>
      </c>
      <c r="F67" s="32" t="s">
        <v>320</v>
      </c>
      <c r="G67" s="87">
        <v>2280</v>
      </c>
      <c r="H67" s="87">
        <v>2280</v>
      </c>
      <c r="I67" s="51"/>
      <c r="J67" s="87">
        <v>10000</v>
      </c>
      <c r="K67" s="87">
        <v>10000</v>
      </c>
      <c r="L67" s="51"/>
      <c r="M67" s="87">
        <v>10000</v>
      </c>
      <c r="N67" s="87">
        <v>10000</v>
      </c>
      <c r="O67" s="51"/>
      <c r="P67" s="23"/>
      <c r="Q67" s="23"/>
      <c r="R67" s="23"/>
      <c r="S67" s="87">
        <v>10000</v>
      </c>
      <c r="T67" s="87">
        <v>10000</v>
      </c>
      <c r="U67" s="51"/>
      <c r="V67" s="87">
        <v>10000</v>
      </c>
      <c r="W67" s="87">
        <v>10000</v>
      </c>
      <c r="X67" s="51"/>
      <c r="Y67" s="56"/>
    </row>
    <row r="68" spans="1:25" ht="13.5" customHeight="1">
      <c r="A68" s="31"/>
      <c r="B68" s="85" t="s">
        <v>171</v>
      </c>
      <c r="C68" s="85" t="s">
        <v>187</v>
      </c>
      <c r="D68" s="85" t="s">
        <v>175</v>
      </c>
      <c r="E68" s="44" t="s">
        <v>465</v>
      </c>
      <c r="F68" s="32">
        <v>4657</v>
      </c>
      <c r="G68" s="87">
        <v>11242.5</v>
      </c>
      <c r="H68" s="87">
        <v>11242.5</v>
      </c>
      <c r="I68" s="51"/>
      <c r="J68" s="87">
        <v>22000</v>
      </c>
      <c r="K68" s="87">
        <v>22000</v>
      </c>
      <c r="L68" s="51"/>
      <c r="M68" s="87">
        <v>22000</v>
      </c>
      <c r="N68" s="87">
        <v>68800</v>
      </c>
      <c r="O68" s="51"/>
      <c r="P68" s="23"/>
      <c r="Q68" s="23"/>
      <c r="R68" s="23"/>
      <c r="S68" s="87">
        <v>38800</v>
      </c>
      <c r="T68" s="87">
        <v>38800</v>
      </c>
      <c r="U68" s="51"/>
      <c r="V68" s="87">
        <v>22000</v>
      </c>
      <c r="W68" s="87">
        <v>38800</v>
      </c>
      <c r="X68" s="51"/>
      <c r="Y68" s="56"/>
    </row>
    <row r="69" spans="1:25" ht="12.75" customHeight="1">
      <c r="A69" s="31"/>
      <c r="B69" s="85" t="s">
        <v>171</v>
      </c>
      <c r="C69" s="85" t="s">
        <v>187</v>
      </c>
      <c r="D69" s="85" t="s">
        <v>175</v>
      </c>
      <c r="E69" s="44" t="s">
        <v>335</v>
      </c>
      <c r="F69" s="32" t="s">
        <v>336</v>
      </c>
      <c r="G69" s="87">
        <v>586.2</v>
      </c>
      <c r="H69" s="87">
        <v>586.2</v>
      </c>
      <c r="I69" s="51"/>
      <c r="J69" s="87">
        <v>600</v>
      </c>
      <c r="K69" s="87">
        <v>600</v>
      </c>
      <c r="L69" s="51"/>
      <c r="M69" s="87">
        <v>600</v>
      </c>
      <c r="N69" s="87">
        <v>600</v>
      </c>
      <c r="O69" s="51"/>
      <c r="P69" s="23"/>
      <c r="Q69" s="23"/>
      <c r="R69" s="23"/>
      <c r="S69" s="87">
        <v>600</v>
      </c>
      <c r="T69" s="87">
        <v>600</v>
      </c>
      <c r="U69" s="51"/>
      <c r="V69" s="87">
        <v>600</v>
      </c>
      <c r="W69" s="87">
        <v>600</v>
      </c>
      <c r="X69" s="51"/>
      <c r="Y69" s="56"/>
    </row>
    <row r="70" spans="1:25" ht="14.25" customHeight="1">
      <c r="A70" s="31"/>
      <c r="B70" s="32"/>
      <c r="C70" s="32"/>
      <c r="D70" s="32"/>
      <c r="E70" s="44" t="s">
        <v>316</v>
      </c>
      <c r="F70" s="32" t="s">
        <v>315</v>
      </c>
      <c r="G70" s="87">
        <v>1932</v>
      </c>
      <c r="H70" s="87">
        <v>1932</v>
      </c>
      <c r="I70" s="51"/>
      <c r="J70" s="87">
        <v>1400</v>
      </c>
      <c r="K70" s="87">
        <v>1400</v>
      </c>
      <c r="L70" s="87"/>
      <c r="M70" s="87">
        <v>1400</v>
      </c>
      <c r="N70" s="87">
        <v>1400</v>
      </c>
      <c r="O70" s="87"/>
      <c r="P70" s="23"/>
      <c r="Q70" s="23"/>
      <c r="R70" s="23"/>
      <c r="S70" s="87">
        <v>1400</v>
      </c>
      <c r="T70" s="87">
        <v>1400</v>
      </c>
      <c r="U70" s="87">
        <v>0</v>
      </c>
      <c r="V70" s="87">
        <v>47400</v>
      </c>
      <c r="W70" s="87">
        <v>1400</v>
      </c>
      <c r="X70" s="87"/>
      <c r="Y70" s="56"/>
    </row>
    <row r="71" spans="1:25" ht="12.75" customHeight="1">
      <c r="A71" s="18"/>
      <c r="B71" s="20"/>
      <c r="C71" s="20"/>
      <c r="D71" s="43"/>
      <c r="E71" s="44" t="s">
        <v>455</v>
      </c>
      <c r="F71" s="32">
        <v>5122</v>
      </c>
      <c r="G71" s="43">
        <v>13350</v>
      </c>
      <c r="H71" s="43"/>
      <c r="I71" s="43">
        <v>13350</v>
      </c>
      <c r="J71" s="43"/>
      <c r="K71" s="43"/>
      <c r="L71" s="43"/>
      <c r="M71" s="43"/>
      <c r="N71" s="43"/>
      <c r="O71" s="43"/>
      <c r="P71" s="23"/>
      <c r="Q71" s="23"/>
      <c r="R71" s="23"/>
      <c r="S71" s="43"/>
      <c r="T71" s="43"/>
      <c r="U71" s="43"/>
      <c r="V71" s="43">
        <v>44000</v>
      </c>
      <c r="W71" s="43"/>
      <c r="X71" s="43">
        <v>140000</v>
      </c>
      <c r="Y71" s="56"/>
    </row>
    <row r="72" spans="1:25" s="6" customFormat="1" ht="20.25" customHeight="1">
      <c r="A72" s="13" t="s">
        <v>189</v>
      </c>
      <c r="B72" s="10" t="s">
        <v>171</v>
      </c>
      <c r="C72" s="10" t="s">
        <v>187</v>
      </c>
      <c r="D72" s="10" t="s">
        <v>175</v>
      </c>
      <c r="E72" s="47" t="s">
        <v>344</v>
      </c>
      <c r="F72" s="83">
        <v>5113</v>
      </c>
      <c r="G72" s="73">
        <v>6100</v>
      </c>
      <c r="H72" s="36"/>
      <c r="I72" s="36">
        <v>6100</v>
      </c>
      <c r="J72" s="84">
        <v>84000</v>
      </c>
      <c r="K72" s="89"/>
      <c r="L72" s="36">
        <v>84000</v>
      </c>
      <c r="M72" s="84">
        <v>85000</v>
      </c>
      <c r="N72" s="92"/>
      <c r="O72" s="84">
        <v>75000</v>
      </c>
      <c r="P72" s="23"/>
      <c r="Q72" s="23"/>
      <c r="R72" s="23"/>
      <c r="S72" s="84">
        <v>65000</v>
      </c>
      <c r="T72" s="94"/>
      <c r="U72" s="84">
        <v>65000</v>
      </c>
      <c r="V72" s="84">
        <v>0</v>
      </c>
      <c r="W72" s="92"/>
      <c r="X72" s="84">
        <v>0</v>
      </c>
      <c r="Y72" s="55"/>
    </row>
    <row r="73" spans="1:25" ht="13.5" customHeight="1">
      <c r="A73" s="18"/>
      <c r="B73" s="20"/>
      <c r="C73" s="20"/>
      <c r="D73" s="43"/>
      <c r="E73" s="47" t="s">
        <v>354</v>
      </c>
      <c r="F73" s="72" t="s">
        <v>353</v>
      </c>
      <c r="G73" s="43">
        <v>1575</v>
      </c>
      <c r="H73" s="43"/>
      <c r="I73" s="43">
        <v>1575</v>
      </c>
      <c r="J73" s="43">
        <v>5000</v>
      </c>
      <c r="K73" s="43"/>
      <c r="L73" s="43">
        <v>5000</v>
      </c>
      <c r="M73" s="43">
        <v>5000</v>
      </c>
      <c r="N73" s="43"/>
      <c r="O73" s="43">
        <v>5000</v>
      </c>
      <c r="P73" s="23"/>
      <c r="Q73" s="23"/>
      <c r="R73" s="23"/>
      <c r="S73" s="43">
        <v>5000</v>
      </c>
      <c r="T73" s="43"/>
      <c r="U73" s="43">
        <v>5000</v>
      </c>
      <c r="V73" s="43">
        <v>5000</v>
      </c>
      <c r="W73" s="43"/>
      <c r="X73" s="43">
        <v>5000</v>
      </c>
      <c r="Y73" s="56"/>
    </row>
    <row r="74" spans="1:25" ht="13.5" customHeight="1">
      <c r="A74" s="18"/>
      <c r="B74" s="20"/>
      <c r="C74" s="20"/>
      <c r="D74" s="43"/>
      <c r="E74" s="44" t="s">
        <v>464</v>
      </c>
      <c r="F74" s="32">
        <v>5221</v>
      </c>
      <c r="G74" s="43"/>
      <c r="H74" s="43"/>
      <c r="I74" s="43"/>
      <c r="J74" s="43">
        <v>1000</v>
      </c>
      <c r="K74" s="43"/>
      <c r="L74" s="43">
        <v>6000</v>
      </c>
      <c r="M74" s="43">
        <v>5000</v>
      </c>
      <c r="N74" s="43"/>
      <c r="O74" s="43">
        <v>5000</v>
      </c>
      <c r="P74" s="23"/>
      <c r="Q74" s="23"/>
      <c r="R74" s="23"/>
      <c r="S74" s="43"/>
      <c r="T74" s="43"/>
      <c r="U74" s="43"/>
      <c r="V74" s="43"/>
      <c r="W74" s="43"/>
      <c r="X74" s="43"/>
      <c r="Y74" s="56"/>
    </row>
    <row r="75" spans="1:25" ht="15.75" customHeight="1">
      <c r="A75" s="18"/>
      <c r="B75" s="20">
        <v>4</v>
      </c>
      <c r="C75" s="20">
        <v>0</v>
      </c>
      <c r="D75" s="43">
        <v>0</v>
      </c>
      <c r="E75" s="45" t="s">
        <v>456</v>
      </c>
      <c r="F75" s="50"/>
      <c r="G75" s="48">
        <f>G76+G82</f>
        <v>772076.9</v>
      </c>
      <c r="H75" s="48"/>
      <c r="I75" s="48">
        <f>I76+I82</f>
        <v>772076.9</v>
      </c>
      <c r="J75" s="48">
        <f>K75+L75</f>
        <v>526800</v>
      </c>
      <c r="K75" s="48">
        <v>5000</v>
      </c>
      <c r="L75" s="48">
        <f>L77+L82</f>
        <v>521800</v>
      </c>
      <c r="M75" s="48">
        <f>N75+O75</f>
        <v>1480000</v>
      </c>
      <c r="N75" s="48">
        <f>N78</f>
        <v>10000</v>
      </c>
      <c r="O75" s="50">
        <f>O77+O78</f>
        <v>1470000</v>
      </c>
      <c r="P75" s="17">
        <f>Q75+R75</f>
        <v>-5000</v>
      </c>
      <c r="Q75" s="17">
        <f>N75-K75</f>
        <v>5000</v>
      </c>
      <c r="R75" s="17">
        <f>O75-M75</f>
        <v>-10000</v>
      </c>
      <c r="S75" s="65">
        <f>T75+U75</f>
        <v>1500000</v>
      </c>
      <c r="T75" s="48">
        <f>T78</f>
        <v>10000</v>
      </c>
      <c r="U75" s="50">
        <f>U77+U78</f>
        <v>1490000</v>
      </c>
      <c r="V75" s="65">
        <f>W75+X75</f>
        <v>1500000</v>
      </c>
      <c r="W75" s="48">
        <f>W78</f>
        <v>5000</v>
      </c>
      <c r="X75" s="48">
        <f>X77</f>
        <v>1495000</v>
      </c>
      <c r="Y75" s="56"/>
    </row>
    <row r="76" spans="1:25" s="6" customFormat="1" ht="14.25" customHeight="1">
      <c r="A76" s="8"/>
      <c r="B76" s="16">
        <v>4</v>
      </c>
      <c r="C76" s="16">
        <v>5</v>
      </c>
      <c r="D76" s="75">
        <v>0</v>
      </c>
      <c r="E76" s="76" t="s">
        <v>457</v>
      </c>
      <c r="F76" s="77"/>
      <c r="G76" s="75">
        <f>G77</f>
        <v>915806.9</v>
      </c>
      <c r="H76" s="77"/>
      <c r="I76" s="75">
        <f>I77</f>
        <v>915806.9</v>
      </c>
      <c r="J76" s="10"/>
      <c r="K76" s="77"/>
      <c r="L76" s="10"/>
      <c r="M76" s="83"/>
      <c r="N76" s="77"/>
      <c r="O76" s="83"/>
      <c r="P76" s="23"/>
      <c r="Q76" s="23"/>
      <c r="R76" s="23"/>
      <c r="S76" s="83"/>
      <c r="T76" s="77"/>
      <c r="U76" s="83"/>
      <c r="V76" s="83"/>
      <c r="W76" s="77"/>
      <c r="X76" s="83"/>
      <c r="Y76" s="55"/>
    </row>
    <row r="77" spans="1:25" ht="12.75" customHeight="1">
      <c r="A77" s="18"/>
      <c r="B77" s="20">
        <v>4</v>
      </c>
      <c r="C77" s="20">
        <v>5</v>
      </c>
      <c r="D77" s="32">
        <v>1</v>
      </c>
      <c r="E77" s="49" t="s">
        <v>458</v>
      </c>
      <c r="F77" s="50"/>
      <c r="G77" s="50">
        <f>G79+G80</f>
        <v>915806.9</v>
      </c>
      <c r="H77" s="50"/>
      <c r="I77" s="50">
        <f>I79+I80</f>
        <v>915806.9</v>
      </c>
      <c r="J77" s="50">
        <f>J79+J80</f>
        <v>800000</v>
      </c>
      <c r="K77" s="50"/>
      <c r="L77" s="50">
        <f>L79+L80</f>
        <v>800000</v>
      </c>
      <c r="M77" s="50">
        <f>M79+M80</f>
        <v>800000</v>
      </c>
      <c r="N77" s="50"/>
      <c r="O77" s="50">
        <f>O79+O80</f>
        <v>1470000</v>
      </c>
      <c r="P77" s="17">
        <f>M77-J77</f>
        <v>0</v>
      </c>
      <c r="Q77" s="17"/>
      <c r="R77" s="17">
        <f>O77-L77</f>
        <v>670000</v>
      </c>
      <c r="S77" s="50">
        <f>U77</f>
        <v>1490000</v>
      </c>
      <c r="T77" s="50"/>
      <c r="U77" s="50">
        <f>U79+U80</f>
        <v>1490000</v>
      </c>
      <c r="V77" s="50">
        <f>X77</f>
        <v>1495000</v>
      </c>
      <c r="W77" s="50"/>
      <c r="X77" s="50">
        <f>X79+X80</f>
        <v>1495000</v>
      </c>
      <c r="Y77" s="56"/>
    </row>
    <row r="78" spans="1:25" s="6" customFormat="1" ht="15.75" customHeight="1">
      <c r="A78" s="8"/>
      <c r="B78" s="9"/>
      <c r="C78" s="9"/>
      <c r="D78" s="36"/>
      <c r="E78" s="47" t="s">
        <v>459</v>
      </c>
      <c r="F78" s="10">
        <v>4251</v>
      </c>
      <c r="G78" s="72"/>
      <c r="H78" s="10"/>
      <c r="I78" s="10"/>
      <c r="J78" s="83"/>
      <c r="K78" s="67">
        <v>5000</v>
      </c>
      <c r="L78" s="10"/>
      <c r="M78" s="67">
        <v>100000</v>
      </c>
      <c r="N78" s="67">
        <v>10000</v>
      </c>
      <c r="O78" s="83"/>
      <c r="P78" s="23"/>
      <c r="Q78" s="23"/>
      <c r="R78" s="23"/>
      <c r="S78" s="67"/>
      <c r="T78" s="67">
        <v>10000</v>
      </c>
      <c r="U78" s="83"/>
      <c r="V78" s="67">
        <v>5000</v>
      </c>
      <c r="W78" s="67">
        <v>5000</v>
      </c>
      <c r="X78" s="83"/>
      <c r="Y78" s="55"/>
    </row>
    <row r="79" spans="1:25" s="6" customFormat="1" ht="15.75" customHeight="1">
      <c r="A79" s="8"/>
      <c r="B79" s="9"/>
      <c r="C79" s="9"/>
      <c r="D79" s="36"/>
      <c r="E79" s="47" t="s">
        <v>344</v>
      </c>
      <c r="F79" s="10">
        <v>5113</v>
      </c>
      <c r="G79" s="72">
        <v>905927.6</v>
      </c>
      <c r="H79" s="10"/>
      <c r="I79" s="10">
        <v>905927.6</v>
      </c>
      <c r="J79" s="67">
        <v>790000</v>
      </c>
      <c r="K79" s="88"/>
      <c r="L79" s="67">
        <v>790000</v>
      </c>
      <c r="M79" s="67">
        <v>790000</v>
      </c>
      <c r="N79" s="91"/>
      <c r="O79" s="67">
        <v>1460000</v>
      </c>
      <c r="P79" s="23"/>
      <c r="Q79" s="23"/>
      <c r="R79" s="23"/>
      <c r="S79" s="67"/>
      <c r="T79" s="93"/>
      <c r="U79" s="67">
        <v>1480000</v>
      </c>
      <c r="V79" s="67">
        <v>1485000</v>
      </c>
      <c r="W79" s="91"/>
      <c r="X79" s="67">
        <v>1485000</v>
      </c>
      <c r="Y79" s="55"/>
    </row>
    <row r="80" spans="1:25" ht="12.75" customHeight="1">
      <c r="A80" s="18"/>
      <c r="B80" s="20"/>
      <c r="C80" s="20"/>
      <c r="D80" s="43"/>
      <c r="E80" s="47" t="s">
        <v>354</v>
      </c>
      <c r="F80" s="72" t="s">
        <v>353</v>
      </c>
      <c r="G80" s="43">
        <v>9879.3</v>
      </c>
      <c r="H80" s="43"/>
      <c r="I80" s="43">
        <v>9879.3</v>
      </c>
      <c r="J80" s="43">
        <v>10000</v>
      </c>
      <c r="K80" s="43"/>
      <c r="L80" s="43">
        <v>10000</v>
      </c>
      <c r="M80" s="43">
        <v>10000</v>
      </c>
      <c r="N80" s="43"/>
      <c r="O80" s="43">
        <v>10000</v>
      </c>
      <c r="P80" s="23"/>
      <c r="Q80" s="23"/>
      <c r="R80" s="23"/>
      <c r="S80" s="43">
        <v>10000</v>
      </c>
      <c r="T80" s="43"/>
      <c r="U80" s="43">
        <v>10000</v>
      </c>
      <c r="V80" s="43">
        <v>10000</v>
      </c>
      <c r="W80" s="43"/>
      <c r="X80" s="43">
        <v>10000</v>
      </c>
      <c r="Y80" s="56"/>
    </row>
    <row r="81" spans="1:25" s="6" customFormat="1" ht="21" customHeight="1">
      <c r="A81" s="8"/>
      <c r="B81" s="9"/>
      <c r="C81" s="9"/>
      <c r="D81" s="36"/>
      <c r="E81" s="47" t="s">
        <v>342</v>
      </c>
      <c r="F81" s="10" t="s">
        <v>341</v>
      </c>
      <c r="G81" s="72"/>
      <c r="H81" s="10"/>
      <c r="I81" s="10"/>
      <c r="J81" s="10"/>
      <c r="K81" s="88"/>
      <c r="L81" s="10"/>
      <c r="M81" s="83"/>
      <c r="N81" s="91"/>
      <c r="O81" s="83"/>
      <c r="P81" s="23"/>
      <c r="Q81" s="23"/>
      <c r="R81" s="23"/>
      <c r="S81" s="83"/>
      <c r="T81" s="93"/>
      <c r="U81" s="83"/>
      <c r="V81" s="83"/>
      <c r="W81" s="91"/>
      <c r="X81" s="83"/>
      <c r="Y81" s="55"/>
    </row>
    <row r="82" spans="1:25" s="6" customFormat="1" ht="25.5" customHeight="1">
      <c r="A82" s="8" t="s">
        <v>194</v>
      </c>
      <c r="B82" s="9" t="s">
        <v>191</v>
      </c>
      <c r="C82" s="9" t="s">
        <v>195</v>
      </c>
      <c r="D82" s="36" t="s">
        <v>172</v>
      </c>
      <c r="E82" s="45" t="s">
        <v>196</v>
      </c>
      <c r="F82" s="48"/>
      <c r="G82" s="48">
        <v>-143730</v>
      </c>
      <c r="H82" s="48"/>
      <c r="I82" s="48">
        <v>-143730</v>
      </c>
      <c r="J82" s="43">
        <v>-278200</v>
      </c>
      <c r="K82" s="48"/>
      <c r="L82" s="43">
        <v>-278200</v>
      </c>
      <c r="M82" s="43">
        <v>-278000</v>
      </c>
      <c r="N82" s="48"/>
      <c r="O82" s="43">
        <v>-360000</v>
      </c>
      <c r="P82" s="23"/>
      <c r="Q82" s="23"/>
      <c r="R82" s="23"/>
      <c r="S82" s="43">
        <v>-370000</v>
      </c>
      <c r="T82" s="48"/>
      <c r="U82" s="43">
        <v>-370000</v>
      </c>
      <c r="V82" s="43">
        <v>-380000</v>
      </c>
      <c r="W82" s="48"/>
      <c r="X82" s="43">
        <v>-380000</v>
      </c>
      <c r="Y82" s="55"/>
    </row>
    <row r="83" spans="1:25" ht="12.75" customHeight="1">
      <c r="A83" s="18"/>
      <c r="B83" s="20"/>
      <c r="C83" s="20"/>
      <c r="D83" s="43"/>
      <c r="E83" s="44" t="s">
        <v>177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3"/>
      <c r="Q83" s="23"/>
      <c r="R83" s="23"/>
      <c r="S83" s="43"/>
      <c r="T83" s="43"/>
      <c r="U83" s="43"/>
      <c r="V83" s="43"/>
      <c r="W83" s="43"/>
      <c r="X83" s="43"/>
      <c r="Y83" s="56"/>
    </row>
    <row r="84" spans="1:25" ht="12.75" customHeight="1">
      <c r="A84" s="31" t="s">
        <v>197</v>
      </c>
      <c r="B84" s="32" t="s">
        <v>191</v>
      </c>
      <c r="C84" s="32" t="s">
        <v>195</v>
      </c>
      <c r="D84" s="32" t="s">
        <v>175</v>
      </c>
      <c r="E84" s="44" t="s">
        <v>196</v>
      </c>
      <c r="F84" s="43"/>
      <c r="G84" s="43">
        <v>-143730</v>
      </c>
      <c r="H84" s="43"/>
      <c r="I84" s="43">
        <v>-143730</v>
      </c>
      <c r="J84" s="43">
        <v>-278200</v>
      </c>
      <c r="K84" s="43"/>
      <c r="L84" s="43">
        <v>-278200</v>
      </c>
      <c r="M84" s="43">
        <v>-278000</v>
      </c>
      <c r="N84" s="43"/>
      <c r="O84" s="43">
        <v>-360000</v>
      </c>
      <c r="P84" s="23"/>
      <c r="Q84" s="23"/>
      <c r="R84" s="23"/>
      <c r="S84" s="43">
        <v>-370000</v>
      </c>
      <c r="T84" s="43"/>
      <c r="U84" s="43">
        <v>-370000</v>
      </c>
      <c r="V84" s="43">
        <v>-380000</v>
      </c>
      <c r="W84" s="43"/>
      <c r="X84" s="43">
        <v>-380000</v>
      </c>
      <c r="Y84" s="56"/>
    </row>
    <row r="85" spans="1:25" ht="12.75" customHeight="1">
      <c r="A85" s="18"/>
      <c r="B85" s="20"/>
      <c r="C85" s="20"/>
      <c r="D85" s="43"/>
      <c r="E85" s="44" t="s">
        <v>5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23"/>
      <c r="Q85" s="23"/>
      <c r="R85" s="23"/>
      <c r="S85" s="43"/>
      <c r="T85" s="43"/>
      <c r="U85" s="43"/>
      <c r="V85" s="43"/>
      <c r="W85" s="43"/>
      <c r="X85" s="43"/>
      <c r="Y85" s="56"/>
    </row>
    <row r="86" spans="1:25" s="6" customFormat="1" ht="25.5" customHeight="1">
      <c r="A86" s="8" t="s">
        <v>198</v>
      </c>
      <c r="B86" s="9" t="s">
        <v>199</v>
      </c>
      <c r="C86" s="9" t="s">
        <v>172</v>
      </c>
      <c r="D86" s="36" t="s">
        <v>172</v>
      </c>
      <c r="E86" s="45" t="s">
        <v>200</v>
      </c>
      <c r="F86" s="48"/>
      <c r="G86" s="81">
        <f>H86+I86</f>
        <v>212247.6</v>
      </c>
      <c r="H86" s="48">
        <v>211470.6</v>
      </c>
      <c r="I86" s="81">
        <v>777</v>
      </c>
      <c r="J86" s="48">
        <v>220000</v>
      </c>
      <c r="K86" s="48">
        <v>220000</v>
      </c>
      <c r="L86" s="48"/>
      <c r="M86" s="48">
        <v>250000</v>
      </c>
      <c r="N86" s="48">
        <v>250000</v>
      </c>
      <c r="O86" s="48"/>
      <c r="P86" s="17">
        <f>M86-J86</f>
        <v>30000</v>
      </c>
      <c r="Q86" s="17">
        <f>N86-K86</f>
        <v>30000</v>
      </c>
      <c r="R86" s="23"/>
      <c r="S86" s="48">
        <v>255000</v>
      </c>
      <c r="T86" s="48">
        <v>255000</v>
      </c>
      <c r="U86" s="48"/>
      <c r="V86" s="48">
        <v>260000</v>
      </c>
      <c r="W86" s="48">
        <v>260000</v>
      </c>
      <c r="X86" s="48"/>
      <c r="Y86" s="55"/>
    </row>
    <row r="87" spans="1:25" ht="12.75" customHeight="1">
      <c r="A87" s="18"/>
      <c r="B87" s="20"/>
      <c r="C87" s="20"/>
      <c r="D87" s="43"/>
      <c r="E87" s="44" t="s">
        <v>5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23"/>
      <c r="Q87" s="23"/>
      <c r="R87" s="23"/>
      <c r="S87" s="43"/>
      <c r="T87" s="43"/>
      <c r="U87" s="43"/>
      <c r="V87" s="43"/>
      <c r="W87" s="43"/>
      <c r="X87" s="43"/>
      <c r="Y87" s="56"/>
    </row>
    <row r="88" spans="1:25" s="6" customFormat="1" ht="25.5" customHeight="1">
      <c r="A88" s="8" t="s">
        <v>201</v>
      </c>
      <c r="B88" s="9" t="s">
        <v>199</v>
      </c>
      <c r="C88" s="9" t="s">
        <v>175</v>
      </c>
      <c r="D88" s="36" t="s">
        <v>172</v>
      </c>
      <c r="E88" s="45" t="s">
        <v>202</v>
      </c>
      <c r="F88" s="48"/>
      <c r="G88" s="48">
        <v>211470.6</v>
      </c>
      <c r="H88" s="48">
        <v>211470.6</v>
      </c>
      <c r="I88" s="48"/>
      <c r="J88" s="48">
        <v>220000</v>
      </c>
      <c r="K88" s="48">
        <v>220000</v>
      </c>
      <c r="L88" s="48"/>
      <c r="M88" s="48">
        <v>250000</v>
      </c>
      <c r="N88" s="48">
        <v>250000</v>
      </c>
      <c r="O88" s="48"/>
      <c r="P88" s="23"/>
      <c r="Q88" s="23"/>
      <c r="R88" s="23"/>
      <c r="S88" s="48">
        <v>255000</v>
      </c>
      <c r="T88" s="48">
        <v>255000</v>
      </c>
      <c r="U88" s="48"/>
      <c r="V88" s="48">
        <v>260000</v>
      </c>
      <c r="W88" s="48">
        <v>260000</v>
      </c>
      <c r="X88" s="48"/>
      <c r="Y88" s="55"/>
    </row>
    <row r="89" spans="1:25" ht="12.75" customHeight="1">
      <c r="A89" s="18"/>
      <c r="B89" s="20"/>
      <c r="C89" s="20"/>
      <c r="D89" s="43"/>
      <c r="E89" s="44" t="s">
        <v>177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23"/>
      <c r="Q89" s="23"/>
      <c r="R89" s="23"/>
      <c r="S89" s="43"/>
      <c r="T89" s="43"/>
      <c r="U89" s="43"/>
      <c r="V89" s="43"/>
      <c r="W89" s="43"/>
      <c r="X89" s="43"/>
      <c r="Y89" s="56"/>
    </row>
    <row r="90" spans="1:25" ht="12.75" customHeight="1">
      <c r="A90" s="31" t="s">
        <v>203</v>
      </c>
      <c r="B90" s="32" t="s">
        <v>199</v>
      </c>
      <c r="C90" s="32" t="s">
        <v>175</v>
      </c>
      <c r="D90" s="32" t="s">
        <v>175</v>
      </c>
      <c r="E90" s="44" t="s">
        <v>202</v>
      </c>
      <c r="F90" s="32">
        <v>4511</v>
      </c>
      <c r="G90" s="80">
        <v>211470.6</v>
      </c>
      <c r="H90" s="43">
        <v>211470.6</v>
      </c>
      <c r="I90" s="43"/>
      <c r="J90" s="43">
        <v>220000</v>
      </c>
      <c r="K90" s="43">
        <v>220000</v>
      </c>
      <c r="L90" s="43"/>
      <c r="M90" s="43">
        <v>250000</v>
      </c>
      <c r="N90" s="43">
        <v>250000</v>
      </c>
      <c r="O90" s="43"/>
      <c r="P90" s="23"/>
      <c r="Q90" s="23"/>
      <c r="R90" s="23"/>
      <c r="S90" s="43">
        <v>255000</v>
      </c>
      <c r="T90" s="43">
        <v>255000</v>
      </c>
      <c r="U90" s="43"/>
      <c r="V90" s="43">
        <v>260000</v>
      </c>
      <c r="W90" s="43">
        <v>260000</v>
      </c>
      <c r="X90" s="43"/>
      <c r="Y90" s="56"/>
    </row>
    <row r="91" spans="1:25" ht="12.75" customHeight="1">
      <c r="A91" s="18"/>
      <c r="B91" s="32" t="s">
        <v>199</v>
      </c>
      <c r="C91" s="32" t="s">
        <v>175</v>
      </c>
      <c r="D91" s="32" t="s">
        <v>175</v>
      </c>
      <c r="E91" s="47" t="s">
        <v>342</v>
      </c>
      <c r="F91" s="72" t="s">
        <v>341</v>
      </c>
      <c r="G91" s="43">
        <v>777</v>
      </c>
      <c r="H91" s="43"/>
      <c r="I91" s="43">
        <v>777</v>
      </c>
      <c r="J91" s="43"/>
      <c r="K91" s="43"/>
      <c r="L91" s="43"/>
      <c r="M91" s="43"/>
      <c r="N91" s="43"/>
      <c r="O91" s="43"/>
      <c r="P91" s="23"/>
      <c r="Q91" s="23"/>
      <c r="R91" s="23"/>
      <c r="S91" s="43"/>
      <c r="T91" s="43"/>
      <c r="U91" s="43"/>
      <c r="V91" s="43"/>
      <c r="W91" s="43"/>
      <c r="X91" s="43"/>
      <c r="Y91" s="56"/>
    </row>
    <row r="92" spans="1:25" s="6" customFormat="1" ht="25.5" customHeight="1">
      <c r="A92" s="8" t="s">
        <v>204</v>
      </c>
      <c r="B92" s="9" t="s">
        <v>205</v>
      </c>
      <c r="C92" s="9" t="s">
        <v>172</v>
      </c>
      <c r="D92" s="36" t="s">
        <v>172</v>
      </c>
      <c r="E92" s="45" t="s">
        <v>206</v>
      </c>
      <c r="F92" s="48"/>
      <c r="G92" s="48">
        <f>H92+I92</f>
        <v>131703.4</v>
      </c>
      <c r="H92" s="48">
        <f>H94+H105</f>
        <v>10222</v>
      </c>
      <c r="I92" s="48">
        <f>I101+I103+I112</f>
        <v>121481.4</v>
      </c>
      <c r="J92" s="48">
        <f>J94+J105</f>
        <v>110000</v>
      </c>
      <c r="K92" s="48">
        <f>K94+K105</f>
        <v>10000</v>
      </c>
      <c r="L92" s="48">
        <v>100000</v>
      </c>
      <c r="M92" s="48">
        <f>M94+M105</f>
        <v>120000</v>
      </c>
      <c r="N92" s="48">
        <f>N94+N105</f>
        <v>20000</v>
      </c>
      <c r="O92" s="75">
        <f>O103</f>
        <v>100000</v>
      </c>
      <c r="P92" s="17">
        <v>0</v>
      </c>
      <c r="Q92" s="17">
        <v>0</v>
      </c>
      <c r="R92" s="17">
        <v>0</v>
      </c>
      <c r="S92" s="48">
        <f>T92+U92</f>
        <v>13000</v>
      </c>
      <c r="T92" s="96">
        <v>13000</v>
      </c>
      <c r="U92" s="75">
        <f>U107</f>
        <v>0</v>
      </c>
      <c r="V92" s="48">
        <f>W92+X92</f>
        <v>15000</v>
      </c>
      <c r="W92" s="48">
        <f>W94+W105</f>
        <v>15000</v>
      </c>
      <c r="X92" s="48">
        <f>X103</f>
        <v>0</v>
      </c>
      <c r="Y92" s="55"/>
    </row>
    <row r="93" spans="1:25" ht="11.25" customHeight="1">
      <c r="A93" s="18"/>
      <c r="B93" s="20"/>
      <c r="C93" s="20"/>
      <c r="D93" s="43"/>
      <c r="E93" s="44" t="s">
        <v>5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23"/>
      <c r="Q93" s="23"/>
      <c r="R93" s="23"/>
      <c r="S93" s="43"/>
      <c r="T93" s="43"/>
      <c r="U93" s="43"/>
      <c r="V93" s="43"/>
      <c r="W93" s="43"/>
      <c r="X93" s="43"/>
      <c r="Y93" s="56"/>
    </row>
    <row r="94" spans="1:25" s="6" customFormat="1" ht="16.5" customHeight="1">
      <c r="A94" s="8" t="s">
        <v>207</v>
      </c>
      <c r="B94" s="9" t="s">
        <v>205</v>
      </c>
      <c r="C94" s="9" t="s">
        <v>175</v>
      </c>
      <c r="D94" s="36" t="s">
        <v>172</v>
      </c>
      <c r="E94" s="45" t="s">
        <v>208</v>
      </c>
      <c r="F94" s="48"/>
      <c r="G94" s="48">
        <v>8996.4</v>
      </c>
      <c r="H94" s="48">
        <v>8996.4</v>
      </c>
      <c r="I94" s="48"/>
      <c r="J94" s="48">
        <v>10000</v>
      </c>
      <c r="K94" s="48">
        <v>10000</v>
      </c>
      <c r="L94" s="48"/>
      <c r="M94" s="48">
        <v>20000</v>
      </c>
      <c r="N94" s="48">
        <v>20000</v>
      </c>
      <c r="O94" s="48"/>
      <c r="P94" s="23"/>
      <c r="Q94" s="23"/>
      <c r="R94" s="23"/>
      <c r="S94" s="43">
        <v>13000</v>
      </c>
      <c r="T94" s="43">
        <v>13000</v>
      </c>
      <c r="U94" s="66"/>
      <c r="V94" s="48">
        <v>15000</v>
      </c>
      <c r="W94" s="48">
        <v>15000</v>
      </c>
      <c r="X94" s="48"/>
      <c r="Y94" s="55"/>
    </row>
    <row r="95" spans="1:25" ht="9" customHeight="1">
      <c r="A95" s="18"/>
      <c r="B95" s="20"/>
      <c r="C95" s="20"/>
      <c r="D95" s="43"/>
      <c r="E95" s="44" t="s">
        <v>177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23"/>
      <c r="Q95" s="23"/>
      <c r="R95" s="23"/>
      <c r="S95" s="43"/>
      <c r="T95" s="43"/>
      <c r="U95" s="43"/>
      <c r="V95" s="43"/>
      <c r="W95" s="43"/>
      <c r="X95" s="43"/>
      <c r="Y95" s="56"/>
    </row>
    <row r="96" spans="1:25" ht="21.75" customHeight="1">
      <c r="A96" s="31" t="s">
        <v>209</v>
      </c>
      <c r="B96" s="32" t="s">
        <v>205</v>
      </c>
      <c r="C96" s="32" t="s">
        <v>175</v>
      </c>
      <c r="D96" s="32" t="s">
        <v>175</v>
      </c>
      <c r="E96" s="44" t="s">
        <v>208</v>
      </c>
      <c r="F96" s="32">
        <v>4511</v>
      </c>
      <c r="G96" s="43">
        <v>8996.4</v>
      </c>
      <c r="H96" s="43">
        <v>8996.4</v>
      </c>
      <c r="I96" s="43"/>
      <c r="J96" s="43">
        <v>10000</v>
      </c>
      <c r="K96" s="43">
        <v>10000</v>
      </c>
      <c r="L96" s="43"/>
      <c r="M96" s="43">
        <v>20000</v>
      </c>
      <c r="N96" s="43">
        <v>20000</v>
      </c>
      <c r="O96" s="43"/>
      <c r="P96" s="23"/>
      <c r="Q96" s="23"/>
      <c r="R96" s="23"/>
      <c r="S96" s="43">
        <v>13000</v>
      </c>
      <c r="T96" s="43">
        <v>13000</v>
      </c>
      <c r="U96" s="66"/>
      <c r="V96" s="43">
        <v>15000</v>
      </c>
      <c r="W96" s="43">
        <v>15000</v>
      </c>
      <c r="X96" s="43"/>
      <c r="Y96" s="56"/>
    </row>
    <row r="97" spans="1:25" ht="21" customHeight="1" hidden="1">
      <c r="A97" s="18"/>
      <c r="B97" s="20"/>
      <c r="C97" s="20"/>
      <c r="D97" s="43"/>
      <c r="E97" s="44" t="s">
        <v>5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23"/>
      <c r="Q97" s="23"/>
      <c r="R97" s="23"/>
      <c r="S97" s="43"/>
      <c r="T97" s="43"/>
      <c r="U97" s="43"/>
      <c r="V97" s="43"/>
      <c r="W97" s="43"/>
      <c r="X97" s="43"/>
      <c r="Y97" s="56"/>
    </row>
    <row r="98" spans="1:25" s="6" customFormat="1" ht="20.25" customHeight="1" hidden="1">
      <c r="A98" s="8"/>
      <c r="B98" s="9"/>
      <c r="C98" s="9"/>
      <c r="D98" s="36"/>
      <c r="E98" s="45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23"/>
      <c r="Q98" s="23"/>
      <c r="R98" s="23"/>
      <c r="S98" s="48"/>
      <c r="T98" s="48"/>
      <c r="U98" s="48"/>
      <c r="V98" s="48"/>
      <c r="W98" s="48"/>
      <c r="X98" s="48"/>
      <c r="Y98" s="55"/>
    </row>
    <row r="99" spans="1:25" ht="13.5" customHeight="1" hidden="1">
      <c r="A99" s="18"/>
      <c r="B99" s="20"/>
      <c r="C99" s="20"/>
      <c r="D99" s="43"/>
      <c r="E99" s="44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3"/>
      <c r="Q99" s="23"/>
      <c r="R99" s="23"/>
      <c r="S99" s="32"/>
      <c r="T99" s="32"/>
      <c r="U99" s="32"/>
      <c r="V99" s="32"/>
      <c r="W99" s="32"/>
      <c r="X99" s="32"/>
      <c r="Y99" s="56"/>
    </row>
    <row r="100" spans="1:25" ht="15" customHeight="1" hidden="1">
      <c r="A100" s="18"/>
      <c r="B100" s="20"/>
      <c r="C100" s="20"/>
      <c r="D100" s="43"/>
      <c r="E100" s="44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3"/>
      <c r="Q100" s="23"/>
      <c r="R100" s="23"/>
      <c r="S100" s="32"/>
      <c r="T100" s="32"/>
      <c r="U100" s="32"/>
      <c r="V100" s="32"/>
      <c r="W100" s="32"/>
      <c r="X100" s="32"/>
      <c r="Y100" s="56"/>
    </row>
    <row r="101" spans="1:25" s="6" customFormat="1" ht="18.75" customHeight="1">
      <c r="A101" s="8"/>
      <c r="B101" s="32" t="s">
        <v>205</v>
      </c>
      <c r="C101" s="32">
        <v>3</v>
      </c>
      <c r="D101" s="32">
        <v>0</v>
      </c>
      <c r="E101" s="45" t="s">
        <v>460</v>
      </c>
      <c r="F101" s="48"/>
      <c r="G101" s="78">
        <v>18699.2</v>
      </c>
      <c r="H101" s="48"/>
      <c r="I101" s="78">
        <v>18699.2</v>
      </c>
      <c r="J101" s="48"/>
      <c r="K101" s="48"/>
      <c r="L101" s="48"/>
      <c r="M101" s="48"/>
      <c r="N101" s="48"/>
      <c r="O101" s="48"/>
      <c r="P101" s="23"/>
      <c r="Q101" s="23"/>
      <c r="R101" s="23"/>
      <c r="S101" s="48"/>
      <c r="T101" s="48"/>
      <c r="U101" s="66"/>
      <c r="V101" s="48"/>
      <c r="W101" s="48"/>
      <c r="X101" s="48"/>
      <c r="Y101" s="55"/>
    </row>
    <row r="102" spans="1:25" ht="12.75" customHeight="1">
      <c r="A102" s="18"/>
      <c r="B102" s="32" t="s">
        <v>205</v>
      </c>
      <c r="C102" s="32">
        <v>3</v>
      </c>
      <c r="D102" s="32" t="s">
        <v>175</v>
      </c>
      <c r="E102" s="79" t="s">
        <v>461</v>
      </c>
      <c r="F102" s="32">
        <v>5113</v>
      </c>
      <c r="G102" s="32">
        <v>18699.2</v>
      </c>
      <c r="H102" s="32"/>
      <c r="I102" s="32">
        <v>18699.2</v>
      </c>
      <c r="J102" s="32"/>
      <c r="K102" s="32"/>
      <c r="L102" s="32"/>
      <c r="M102" s="32"/>
      <c r="N102" s="32"/>
      <c r="O102" s="32"/>
      <c r="P102" s="23"/>
      <c r="Q102" s="23"/>
      <c r="R102" s="23"/>
      <c r="S102" s="32"/>
      <c r="T102" s="32"/>
      <c r="U102" s="66"/>
      <c r="V102" s="32"/>
      <c r="W102" s="32"/>
      <c r="X102" s="32"/>
      <c r="Y102" s="56"/>
    </row>
    <row r="103" spans="1:25" s="6" customFormat="1" ht="18" customHeight="1">
      <c r="A103" s="8" t="s">
        <v>210</v>
      </c>
      <c r="B103" s="9" t="s">
        <v>205</v>
      </c>
      <c r="C103" s="9" t="s">
        <v>192</v>
      </c>
      <c r="D103" s="36" t="s">
        <v>172</v>
      </c>
      <c r="E103" s="45" t="s">
        <v>211</v>
      </c>
      <c r="F103" s="48"/>
      <c r="G103" s="81">
        <f>I103</f>
        <v>97782.2</v>
      </c>
      <c r="H103" s="81"/>
      <c r="I103" s="81">
        <f>I105</f>
        <v>97782.2</v>
      </c>
      <c r="J103" s="43">
        <f>J105</f>
        <v>100000</v>
      </c>
      <c r="K103" s="81"/>
      <c r="L103" s="43">
        <f>L105</f>
        <v>100000</v>
      </c>
      <c r="M103" s="43">
        <f>M105</f>
        <v>100000</v>
      </c>
      <c r="N103" s="81"/>
      <c r="O103" s="43">
        <f>O105</f>
        <v>100000</v>
      </c>
      <c r="P103" s="23"/>
      <c r="Q103" s="23"/>
      <c r="R103" s="23"/>
      <c r="S103" s="43"/>
      <c r="T103" s="81"/>
      <c r="U103" s="43"/>
      <c r="V103" s="66">
        <v>55000</v>
      </c>
      <c r="W103" s="81"/>
      <c r="X103" s="66">
        <v>0</v>
      </c>
      <c r="Y103" s="55"/>
    </row>
    <row r="104" spans="1:25" ht="12.75" customHeight="1">
      <c r="A104" s="18"/>
      <c r="B104" s="20"/>
      <c r="C104" s="20"/>
      <c r="D104" s="43"/>
      <c r="E104" s="44" t="s">
        <v>177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23"/>
      <c r="Q104" s="23"/>
      <c r="R104" s="23"/>
      <c r="S104" s="43"/>
      <c r="T104" s="43"/>
      <c r="U104" s="43"/>
      <c r="V104" s="43"/>
      <c r="W104" s="43"/>
      <c r="X104" s="43"/>
      <c r="Y104" s="56"/>
    </row>
    <row r="105" spans="1:25" ht="12.75" customHeight="1">
      <c r="A105" s="31" t="s">
        <v>212</v>
      </c>
      <c r="B105" s="32" t="s">
        <v>205</v>
      </c>
      <c r="C105" s="32" t="s">
        <v>192</v>
      </c>
      <c r="D105" s="32" t="s">
        <v>175</v>
      </c>
      <c r="E105" s="44" t="s">
        <v>211</v>
      </c>
      <c r="F105" s="43"/>
      <c r="G105" s="43">
        <f>H105+I105</f>
        <v>99007.8</v>
      </c>
      <c r="H105" s="43">
        <v>1225.6</v>
      </c>
      <c r="I105" s="43">
        <f>I107+I108+I109</f>
        <v>97782.2</v>
      </c>
      <c r="J105" s="43">
        <f>J107+J109</f>
        <v>100000</v>
      </c>
      <c r="K105" s="43">
        <v>0</v>
      </c>
      <c r="L105" s="43">
        <f>L107+L109</f>
        <v>100000</v>
      </c>
      <c r="M105" s="43">
        <f>M107+M109</f>
        <v>100000</v>
      </c>
      <c r="N105" s="43">
        <v>0</v>
      </c>
      <c r="O105" s="43">
        <f>O107+O109</f>
        <v>100000</v>
      </c>
      <c r="P105" s="23"/>
      <c r="Q105" s="23"/>
      <c r="R105" s="23"/>
      <c r="S105" s="43"/>
      <c r="T105" s="43">
        <v>0</v>
      </c>
      <c r="U105" s="43"/>
      <c r="V105" s="43">
        <v>0</v>
      </c>
      <c r="W105" s="43">
        <v>0</v>
      </c>
      <c r="X105" s="43">
        <v>0</v>
      </c>
      <c r="Y105" s="56"/>
    </row>
    <row r="106" spans="1:25" ht="12.75" customHeight="1">
      <c r="A106" s="18"/>
      <c r="B106" s="20"/>
      <c r="C106" s="20"/>
      <c r="D106" s="43"/>
      <c r="E106" s="44" t="s">
        <v>5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23"/>
      <c r="Q106" s="23"/>
      <c r="R106" s="23"/>
      <c r="S106" s="43"/>
      <c r="T106" s="43"/>
      <c r="U106" s="43"/>
      <c r="V106" s="43"/>
      <c r="W106" s="43"/>
      <c r="X106" s="43"/>
      <c r="Y106" s="56"/>
    </row>
    <row r="107" spans="1:25" s="6" customFormat="1" ht="20.25" customHeight="1">
      <c r="A107" s="8"/>
      <c r="B107" s="9"/>
      <c r="C107" s="9"/>
      <c r="D107" s="36"/>
      <c r="E107" s="44" t="s">
        <v>342</v>
      </c>
      <c r="F107" s="32" t="s">
        <v>341</v>
      </c>
      <c r="G107" s="80">
        <v>82250</v>
      </c>
      <c r="H107" s="80"/>
      <c r="I107" s="80">
        <v>82250</v>
      </c>
      <c r="J107" s="80">
        <v>95000</v>
      </c>
      <c r="K107" s="80"/>
      <c r="L107" s="80">
        <v>95000</v>
      </c>
      <c r="M107" s="80">
        <v>95000</v>
      </c>
      <c r="N107" s="80"/>
      <c r="O107" s="80">
        <v>95000</v>
      </c>
      <c r="P107" s="23"/>
      <c r="Q107" s="23"/>
      <c r="R107" s="23"/>
      <c r="S107" s="80"/>
      <c r="T107" s="80"/>
      <c r="U107" s="80"/>
      <c r="V107" s="80">
        <v>0</v>
      </c>
      <c r="W107" s="80"/>
      <c r="X107" s="80">
        <v>0</v>
      </c>
      <c r="Y107" s="55"/>
    </row>
    <row r="108" spans="1:25" ht="12.75" customHeight="1">
      <c r="A108" s="18"/>
      <c r="B108" s="20"/>
      <c r="C108" s="20"/>
      <c r="D108" s="43"/>
      <c r="E108" s="47" t="s">
        <v>344</v>
      </c>
      <c r="F108" s="32">
        <v>5113</v>
      </c>
      <c r="G108" s="32">
        <v>14767.8</v>
      </c>
      <c r="H108" s="32"/>
      <c r="I108" s="32">
        <v>14767.8</v>
      </c>
      <c r="J108" s="32"/>
      <c r="K108" s="32"/>
      <c r="L108" s="32"/>
      <c r="M108" s="32"/>
      <c r="N108" s="32"/>
      <c r="O108" s="32"/>
      <c r="P108" s="23"/>
      <c r="Q108" s="23"/>
      <c r="R108" s="23"/>
      <c r="S108" s="32"/>
      <c r="T108" s="32"/>
      <c r="U108" s="32"/>
      <c r="V108" s="32"/>
      <c r="W108" s="32"/>
      <c r="X108" s="32"/>
      <c r="Y108" s="56"/>
    </row>
    <row r="109" spans="1:25" ht="12.75" customHeight="1">
      <c r="A109" s="18"/>
      <c r="B109" s="20"/>
      <c r="C109" s="20"/>
      <c r="D109" s="43"/>
      <c r="E109" s="47" t="s">
        <v>354</v>
      </c>
      <c r="F109" s="72" t="s">
        <v>353</v>
      </c>
      <c r="G109" s="32">
        <v>764.4</v>
      </c>
      <c r="H109" s="32"/>
      <c r="I109" s="32">
        <v>764.4</v>
      </c>
      <c r="J109" s="66">
        <v>5000</v>
      </c>
      <c r="K109" s="32"/>
      <c r="L109" s="66">
        <v>5000</v>
      </c>
      <c r="M109" s="66">
        <v>5000</v>
      </c>
      <c r="N109" s="32"/>
      <c r="O109" s="66">
        <v>5000</v>
      </c>
      <c r="P109" s="23"/>
      <c r="Q109" s="23"/>
      <c r="R109" s="23"/>
      <c r="S109" s="66"/>
      <c r="T109" s="32"/>
      <c r="U109" s="66"/>
      <c r="V109" s="66">
        <v>55000</v>
      </c>
      <c r="W109" s="32"/>
      <c r="X109" s="66">
        <v>55000</v>
      </c>
      <c r="Y109" s="56"/>
    </row>
    <row r="110" spans="1:25" ht="12.75" customHeight="1">
      <c r="A110" s="18"/>
      <c r="B110" s="20"/>
      <c r="C110" s="20"/>
      <c r="D110" s="43"/>
      <c r="E110" s="44" t="s">
        <v>344</v>
      </c>
      <c r="F110" s="32" t="s">
        <v>343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23"/>
      <c r="Q110" s="23"/>
      <c r="R110" s="23"/>
      <c r="S110" s="32"/>
      <c r="T110" s="32"/>
      <c r="U110" s="32"/>
      <c r="V110" s="32"/>
      <c r="W110" s="32"/>
      <c r="X110" s="32"/>
      <c r="Y110" s="56"/>
    </row>
    <row r="111" spans="1:25" ht="12.75" customHeight="1">
      <c r="A111" s="18"/>
      <c r="B111" s="20"/>
      <c r="C111" s="20"/>
      <c r="D111" s="43"/>
      <c r="E111" s="44" t="s">
        <v>354</v>
      </c>
      <c r="F111" s="32" t="s">
        <v>353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23"/>
      <c r="Q111" s="23"/>
      <c r="R111" s="23"/>
      <c r="S111" s="32"/>
      <c r="T111" s="32"/>
      <c r="U111" s="32"/>
      <c r="V111" s="32"/>
      <c r="W111" s="32"/>
      <c r="X111" s="32"/>
      <c r="Y111" s="56"/>
    </row>
    <row r="112" spans="1:25" s="6" customFormat="1" ht="24" customHeight="1">
      <c r="A112" s="8" t="s">
        <v>213</v>
      </c>
      <c r="B112" s="9" t="s">
        <v>205</v>
      </c>
      <c r="C112" s="9" t="s">
        <v>187</v>
      </c>
      <c r="D112" s="36" t="s">
        <v>172</v>
      </c>
      <c r="E112" s="45" t="s">
        <v>214</v>
      </c>
      <c r="F112" s="66"/>
      <c r="G112" s="66">
        <v>5000</v>
      </c>
      <c r="H112" s="48"/>
      <c r="I112" s="66">
        <v>5000</v>
      </c>
      <c r="J112" s="48"/>
      <c r="K112" s="48"/>
      <c r="L112" s="48"/>
      <c r="M112" s="48"/>
      <c r="N112" s="48"/>
      <c r="O112" s="48"/>
      <c r="P112" s="23"/>
      <c r="Q112" s="23"/>
      <c r="R112" s="23"/>
      <c r="S112" s="48"/>
      <c r="T112" s="48"/>
      <c r="U112" s="48"/>
      <c r="V112" s="48"/>
      <c r="W112" s="48"/>
      <c r="X112" s="48"/>
      <c r="Y112" s="55"/>
    </row>
    <row r="113" spans="1:25" ht="12.75" customHeight="1">
      <c r="A113" s="18"/>
      <c r="B113" s="20"/>
      <c r="C113" s="20"/>
      <c r="D113" s="43"/>
      <c r="E113" s="44" t="s">
        <v>177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23"/>
      <c r="Q113" s="23"/>
      <c r="R113" s="23"/>
      <c r="S113" s="43"/>
      <c r="T113" s="43"/>
      <c r="U113" s="43"/>
      <c r="V113" s="43"/>
      <c r="W113" s="43"/>
      <c r="X113" s="43"/>
      <c r="Y113" s="56"/>
    </row>
    <row r="114" spans="1:25" ht="28.5" customHeight="1" hidden="1">
      <c r="A114" s="31" t="s">
        <v>215</v>
      </c>
      <c r="B114" s="32" t="s">
        <v>205</v>
      </c>
      <c r="C114" s="32" t="s">
        <v>187</v>
      </c>
      <c r="D114" s="32" t="s">
        <v>175</v>
      </c>
      <c r="E114" s="44"/>
      <c r="F114" s="66"/>
      <c r="G114" s="66"/>
      <c r="H114" s="43"/>
      <c r="I114" s="66"/>
      <c r="J114" s="43"/>
      <c r="K114" s="43"/>
      <c r="L114" s="43"/>
      <c r="M114" s="43"/>
      <c r="N114" s="43"/>
      <c r="O114" s="43"/>
      <c r="P114" s="23"/>
      <c r="Q114" s="23"/>
      <c r="R114" s="23"/>
      <c r="S114" s="43"/>
      <c r="T114" s="43"/>
      <c r="U114" s="43"/>
      <c r="V114" s="43"/>
      <c r="W114" s="43"/>
      <c r="X114" s="43"/>
      <c r="Y114" s="56"/>
    </row>
    <row r="115" spans="1:25" ht="12.75" customHeight="1">
      <c r="A115" s="18"/>
      <c r="B115" s="20"/>
      <c r="C115" s="20"/>
      <c r="D115" s="43"/>
      <c r="E115" s="44" t="s">
        <v>5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23"/>
      <c r="Q115" s="23"/>
      <c r="R115" s="23"/>
      <c r="S115" s="43"/>
      <c r="T115" s="43"/>
      <c r="U115" s="43"/>
      <c r="V115" s="43"/>
      <c r="W115" s="43"/>
      <c r="X115" s="43"/>
      <c r="Y115" s="56"/>
    </row>
    <row r="116" spans="1:25" s="6" customFormat="1" ht="24" customHeight="1">
      <c r="A116" s="8"/>
      <c r="B116" s="32" t="s">
        <v>205</v>
      </c>
      <c r="C116" s="32" t="s">
        <v>187</v>
      </c>
      <c r="D116" s="32" t="s">
        <v>175</v>
      </c>
      <c r="E116" s="45" t="s">
        <v>397</v>
      </c>
      <c r="F116" s="48"/>
      <c r="G116" s="66">
        <v>5000</v>
      </c>
      <c r="H116" s="32"/>
      <c r="I116" s="66">
        <v>5000</v>
      </c>
      <c r="J116" s="48"/>
      <c r="K116" s="32"/>
      <c r="L116" s="48"/>
      <c r="M116" s="48"/>
      <c r="N116" s="32"/>
      <c r="O116" s="48"/>
      <c r="P116" s="23"/>
      <c r="Q116" s="23"/>
      <c r="R116" s="23"/>
      <c r="S116" s="48"/>
      <c r="T116" s="32"/>
      <c r="U116" s="48"/>
      <c r="V116" s="48"/>
      <c r="W116" s="32"/>
      <c r="X116" s="48"/>
      <c r="Y116" s="55"/>
    </row>
    <row r="117" spans="1:25" ht="12.75" customHeight="1">
      <c r="A117" s="18"/>
      <c r="B117" s="20"/>
      <c r="C117" s="20"/>
      <c r="D117" s="43"/>
      <c r="E117" s="44" t="s">
        <v>317</v>
      </c>
      <c r="F117" s="32" t="s">
        <v>318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23"/>
      <c r="Q117" s="23"/>
      <c r="R117" s="23"/>
      <c r="S117" s="32"/>
      <c r="T117" s="32"/>
      <c r="U117" s="32"/>
      <c r="V117" s="32"/>
      <c r="W117" s="32"/>
      <c r="X117" s="32"/>
      <c r="Y117" s="56"/>
    </row>
    <row r="118" spans="1:25" ht="12.75" customHeight="1">
      <c r="A118" s="18"/>
      <c r="B118" s="20"/>
      <c r="C118" s="20"/>
      <c r="D118" s="43"/>
      <c r="E118" s="44" t="s">
        <v>344</v>
      </c>
      <c r="F118" s="32" t="s">
        <v>343</v>
      </c>
      <c r="G118" s="66">
        <v>5000</v>
      </c>
      <c r="H118" s="32"/>
      <c r="I118" s="66">
        <v>5000</v>
      </c>
      <c r="J118" s="32"/>
      <c r="K118" s="32"/>
      <c r="L118" s="32"/>
      <c r="M118" s="32"/>
      <c r="N118" s="32"/>
      <c r="O118" s="32"/>
      <c r="P118" s="23"/>
      <c r="Q118" s="23"/>
      <c r="R118" s="23"/>
      <c r="S118" s="32"/>
      <c r="T118" s="32"/>
      <c r="U118" s="32"/>
      <c r="V118" s="32"/>
      <c r="W118" s="32"/>
      <c r="X118" s="32"/>
      <c r="Y118" s="56"/>
    </row>
    <row r="119" spans="1:25" s="6" customFormat="1" ht="46.5" customHeight="1" hidden="1">
      <c r="A119" s="8"/>
      <c r="B119" s="9"/>
      <c r="C119" s="9"/>
      <c r="D119" s="36"/>
      <c r="E119" s="45" t="s">
        <v>398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23"/>
      <c r="Q119" s="23"/>
      <c r="R119" s="23"/>
      <c r="S119" s="48"/>
      <c r="T119" s="48"/>
      <c r="U119" s="48"/>
      <c r="V119" s="48"/>
      <c r="W119" s="48"/>
      <c r="X119" s="48"/>
      <c r="Y119" s="55"/>
    </row>
    <row r="120" spans="1:25" ht="3" customHeight="1" hidden="1">
      <c r="A120" s="18"/>
      <c r="B120" s="20"/>
      <c r="C120" s="20"/>
      <c r="D120" s="43"/>
      <c r="E120" s="44" t="s">
        <v>308</v>
      </c>
      <c r="F120" s="32" t="s">
        <v>307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23"/>
      <c r="Q120" s="23"/>
      <c r="R120" s="23"/>
      <c r="S120" s="32"/>
      <c r="T120" s="32"/>
      <c r="U120" s="32"/>
      <c r="V120" s="32"/>
      <c r="W120" s="32"/>
      <c r="X120" s="32"/>
      <c r="Y120" s="56"/>
    </row>
    <row r="121" spans="1:25" ht="12.75" customHeight="1" hidden="1">
      <c r="A121" s="18"/>
      <c r="B121" s="20"/>
      <c r="C121" s="20"/>
      <c r="D121" s="43"/>
      <c r="E121" s="44" t="s">
        <v>321</v>
      </c>
      <c r="F121" s="32" t="s">
        <v>322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23"/>
      <c r="Q121" s="23"/>
      <c r="R121" s="23"/>
      <c r="S121" s="32"/>
      <c r="T121" s="32"/>
      <c r="U121" s="32"/>
      <c r="V121" s="32"/>
      <c r="W121" s="32"/>
      <c r="X121" s="32"/>
      <c r="Y121" s="56"/>
    </row>
    <row r="122" spans="1:25" ht="12.75" customHeight="1" hidden="1">
      <c r="A122" s="18"/>
      <c r="B122" s="20"/>
      <c r="C122" s="20"/>
      <c r="D122" s="43"/>
      <c r="E122" s="44" t="s">
        <v>344</v>
      </c>
      <c r="F122" s="32" t="s">
        <v>343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23"/>
      <c r="Q122" s="23"/>
      <c r="R122" s="23"/>
      <c r="S122" s="32"/>
      <c r="T122" s="32"/>
      <c r="U122" s="32"/>
      <c r="V122" s="32"/>
      <c r="W122" s="32"/>
      <c r="X122" s="32"/>
      <c r="Y122" s="56"/>
    </row>
    <row r="123" spans="1:25" ht="12.75" customHeight="1" hidden="1">
      <c r="A123" s="18"/>
      <c r="B123" s="20"/>
      <c r="C123" s="20"/>
      <c r="D123" s="43"/>
      <c r="E123" s="44" t="s">
        <v>349</v>
      </c>
      <c r="F123" s="32" t="s">
        <v>350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23"/>
      <c r="Q123" s="23"/>
      <c r="R123" s="23"/>
      <c r="S123" s="32"/>
      <c r="T123" s="32"/>
      <c r="U123" s="32"/>
      <c r="V123" s="32"/>
      <c r="W123" s="32"/>
      <c r="X123" s="32"/>
      <c r="Y123" s="56"/>
    </row>
    <row r="124" spans="1:25" s="6" customFormat="1" ht="46.5" customHeight="1" hidden="1">
      <c r="A124" s="8"/>
      <c r="B124" s="9"/>
      <c r="C124" s="9"/>
      <c r="D124" s="36"/>
      <c r="E124" s="45" t="s">
        <v>399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23"/>
      <c r="Q124" s="23"/>
      <c r="R124" s="23"/>
      <c r="S124" s="48"/>
      <c r="T124" s="48"/>
      <c r="U124" s="48"/>
      <c r="V124" s="48"/>
      <c r="W124" s="48"/>
      <c r="X124" s="48"/>
      <c r="Y124" s="55"/>
    </row>
    <row r="125" spans="1:25" ht="12.75" customHeight="1" hidden="1">
      <c r="A125" s="18"/>
      <c r="B125" s="20"/>
      <c r="C125" s="20"/>
      <c r="D125" s="43"/>
      <c r="E125" s="44" t="s">
        <v>308</v>
      </c>
      <c r="F125" s="32" t="s">
        <v>307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23"/>
      <c r="Q125" s="23"/>
      <c r="R125" s="23"/>
      <c r="S125" s="32"/>
      <c r="T125" s="32"/>
      <c r="U125" s="32"/>
      <c r="V125" s="32"/>
      <c r="W125" s="32"/>
      <c r="X125" s="32"/>
      <c r="Y125" s="56"/>
    </row>
    <row r="126" spans="1:25" ht="12.75" customHeight="1" hidden="1">
      <c r="A126" s="18"/>
      <c r="B126" s="20"/>
      <c r="C126" s="20"/>
      <c r="D126" s="43"/>
      <c r="E126" s="44" t="s">
        <v>321</v>
      </c>
      <c r="F126" s="32" t="s">
        <v>322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23"/>
      <c r="Q126" s="23"/>
      <c r="R126" s="23"/>
      <c r="S126" s="32"/>
      <c r="T126" s="32"/>
      <c r="U126" s="32"/>
      <c r="V126" s="32"/>
      <c r="W126" s="32"/>
      <c r="X126" s="32"/>
      <c r="Y126" s="56"/>
    </row>
    <row r="127" spans="1:25" s="6" customFormat="1" ht="46.5" customHeight="1" hidden="1">
      <c r="A127" s="8"/>
      <c r="B127" s="9"/>
      <c r="C127" s="9"/>
      <c r="D127" s="36"/>
      <c r="E127" s="45" t="s">
        <v>400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23"/>
      <c r="Q127" s="23"/>
      <c r="R127" s="23"/>
      <c r="S127" s="48"/>
      <c r="T127" s="48"/>
      <c r="U127" s="48"/>
      <c r="V127" s="48"/>
      <c r="W127" s="48"/>
      <c r="X127" s="48"/>
      <c r="Y127" s="55"/>
    </row>
    <row r="128" spans="1:25" ht="12.75" customHeight="1" hidden="1">
      <c r="A128" s="18"/>
      <c r="B128" s="20"/>
      <c r="C128" s="20"/>
      <c r="D128" s="43"/>
      <c r="E128" s="44" t="s">
        <v>337</v>
      </c>
      <c r="F128" s="32" t="s">
        <v>338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23"/>
      <c r="Q128" s="23"/>
      <c r="R128" s="23"/>
      <c r="S128" s="32"/>
      <c r="T128" s="32"/>
      <c r="U128" s="32"/>
      <c r="V128" s="32"/>
      <c r="W128" s="32"/>
      <c r="X128" s="32"/>
      <c r="Y128" s="56"/>
    </row>
    <row r="129" spans="1:25" s="6" customFormat="1" ht="46.5" customHeight="1" hidden="1">
      <c r="A129" s="8"/>
      <c r="B129" s="9"/>
      <c r="C129" s="9"/>
      <c r="D129" s="36"/>
      <c r="E129" s="45" t="s">
        <v>401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23"/>
      <c r="Q129" s="23"/>
      <c r="R129" s="23"/>
      <c r="S129" s="48"/>
      <c r="T129" s="48"/>
      <c r="U129" s="48"/>
      <c r="V129" s="48"/>
      <c r="W129" s="48"/>
      <c r="X129" s="48"/>
      <c r="Y129" s="55"/>
    </row>
    <row r="130" spans="1:25" ht="12.75" customHeight="1" hidden="1">
      <c r="A130" s="18"/>
      <c r="B130" s="20"/>
      <c r="C130" s="20"/>
      <c r="D130" s="43"/>
      <c r="E130" s="44" t="s">
        <v>325</v>
      </c>
      <c r="F130" s="32" t="s">
        <v>326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23"/>
      <c r="Q130" s="23"/>
      <c r="R130" s="23"/>
      <c r="S130" s="32"/>
      <c r="T130" s="32"/>
      <c r="U130" s="32"/>
      <c r="V130" s="32"/>
      <c r="W130" s="32"/>
      <c r="X130" s="32"/>
      <c r="Y130" s="56"/>
    </row>
    <row r="131" spans="1:25" s="6" customFormat="1" ht="46.5" customHeight="1" hidden="1">
      <c r="A131" s="8"/>
      <c r="B131" s="9"/>
      <c r="C131" s="9"/>
      <c r="D131" s="36"/>
      <c r="E131" s="45" t="s">
        <v>402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23"/>
      <c r="Q131" s="23"/>
      <c r="R131" s="23"/>
      <c r="S131" s="48"/>
      <c r="T131" s="48"/>
      <c r="U131" s="48"/>
      <c r="V131" s="48"/>
      <c r="W131" s="48"/>
      <c r="X131" s="48"/>
      <c r="Y131" s="55"/>
    </row>
    <row r="132" spans="1:25" ht="12.75" customHeight="1" hidden="1">
      <c r="A132" s="18"/>
      <c r="B132" s="20"/>
      <c r="C132" s="20"/>
      <c r="D132" s="43"/>
      <c r="E132" s="44" t="s">
        <v>308</v>
      </c>
      <c r="F132" s="32" t="s">
        <v>307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23"/>
      <c r="Q132" s="23"/>
      <c r="R132" s="23"/>
      <c r="S132" s="32"/>
      <c r="T132" s="32"/>
      <c r="U132" s="32"/>
      <c r="V132" s="32"/>
      <c r="W132" s="32"/>
      <c r="X132" s="32"/>
      <c r="Y132" s="56"/>
    </row>
    <row r="133" spans="1:25" ht="12.75" customHeight="1" hidden="1">
      <c r="A133" s="18"/>
      <c r="B133" s="20"/>
      <c r="C133" s="20"/>
      <c r="D133" s="43"/>
      <c r="E133" s="44" t="s">
        <v>344</v>
      </c>
      <c r="F133" s="32" t="s">
        <v>343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23"/>
      <c r="Q133" s="23"/>
      <c r="R133" s="23"/>
      <c r="S133" s="32"/>
      <c r="T133" s="32"/>
      <c r="U133" s="32"/>
      <c r="V133" s="32"/>
      <c r="W133" s="32"/>
      <c r="X133" s="32"/>
      <c r="Y133" s="56"/>
    </row>
    <row r="134" spans="1:25" s="6" customFormat="1" ht="22.5" customHeight="1">
      <c r="A134" s="8" t="s">
        <v>216</v>
      </c>
      <c r="B134" s="9" t="s">
        <v>217</v>
      </c>
      <c r="C134" s="9" t="s">
        <v>172</v>
      </c>
      <c r="D134" s="36" t="s">
        <v>172</v>
      </c>
      <c r="E134" s="45" t="s">
        <v>218</v>
      </c>
      <c r="F134" s="48"/>
      <c r="G134" s="48">
        <f>H134+I134</f>
        <v>67373</v>
      </c>
      <c r="H134" s="48">
        <f>H154+H190+H191+H204</f>
        <v>54964</v>
      </c>
      <c r="I134" s="75">
        <f>I138</f>
        <v>12409</v>
      </c>
      <c r="J134" s="48">
        <f>J154+J190+J191+J204</f>
        <v>60200</v>
      </c>
      <c r="K134" s="48">
        <f>K154+K190+K191+K204</f>
        <v>60200</v>
      </c>
      <c r="L134" s="48"/>
      <c r="M134" s="48">
        <f>N134+O134</f>
        <v>75000</v>
      </c>
      <c r="N134" s="48">
        <f>N154</f>
        <v>75000</v>
      </c>
      <c r="O134" s="48">
        <f>O148</f>
        <v>0</v>
      </c>
      <c r="P134" s="17">
        <f>M134-J134</f>
        <v>14800</v>
      </c>
      <c r="Q134" s="17">
        <f>N134-K134</f>
        <v>14800</v>
      </c>
      <c r="R134" s="23"/>
      <c r="S134" s="48">
        <f>T134+U134</f>
        <v>125000</v>
      </c>
      <c r="T134" s="48">
        <f>T154+T190+T191+T204</f>
        <v>75000</v>
      </c>
      <c r="U134" s="48">
        <f>U148</f>
        <v>50000</v>
      </c>
      <c r="V134" s="48">
        <f>W134+X134</f>
        <v>110000</v>
      </c>
      <c r="W134" s="48">
        <f>W154+W190+W191+W204</f>
        <v>70000</v>
      </c>
      <c r="X134" s="48">
        <v>40000</v>
      </c>
      <c r="Y134" s="55"/>
    </row>
    <row r="135" spans="1:25" ht="12.75" customHeight="1">
      <c r="A135" s="18"/>
      <c r="B135" s="20"/>
      <c r="C135" s="20"/>
      <c r="D135" s="43"/>
      <c r="E135" s="44" t="s">
        <v>5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23"/>
      <c r="Q135" s="23"/>
      <c r="R135" s="23"/>
      <c r="S135" s="43"/>
      <c r="T135" s="43"/>
      <c r="U135" s="43"/>
      <c r="V135" s="43"/>
      <c r="W135" s="43"/>
      <c r="X135" s="43"/>
      <c r="Y135" s="56"/>
    </row>
    <row r="136" spans="1:25" s="6" customFormat="1" ht="13.5" customHeight="1">
      <c r="A136" s="8" t="s">
        <v>219</v>
      </c>
      <c r="B136" s="9" t="s">
        <v>217</v>
      </c>
      <c r="C136" s="9" t="s">
        <v>175</v>
      </c>
      <c r="D136" s="36" t="s">
        <v>172</v>
      </c>
      <c r="E136" s="45" t="s">
        <v>220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23"/>
      <c r="Q136" s="23"/>
      <c r="R136" s="23"/>
      <c r="S136" s="48"/>
      <c r="T136" s="48"/>
      <c r="U136" s="48"/>
      <c r="V136" s="48"/>
      <c r="W136" s="48"/>
      <c r="X136" s="48"/>
      <c r="Y136" s="55"/>
    </row>
    <row r="137" spans="1:25" ht="12.75" customHeight="1">
      <c r="A137" s="18"/>
      <c r="B137" s="20"/>
      <c r="C137" s="20"/>
      <c r="D137" s="43"/>
      <c r="E137" s="44" t="s">
        <v>177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23"/>
      <c r="Q137" s="23"/>
      <c r="R137" s="23"/>
      <c r="S137" s="43"/>
      <c r="T137" s="43"/>
      <c r="U137" s="43"/>
      <c r="V137" s="43"/>
      <c r="W137" s="43"/>
      <c r="X137" s="43"/>
      <c r="Y137" s="56"/>
    </row>
    <row r="138" spans="1:25" ht="12.75" customHeight="1">
      <c r="A138" s="31" t="s">
        <v>221</v>
      </c>
      <c r="B138" s="32" t="s">
        <v>217</v>
      </c>
      <c r="C138" s="32" t="s">
        <v>175</v>
      </c>
      <c r="D138" s="32" t="s">
        <v>175</v>
      </c>
      <c r="E138" s="44" t="s">
        <v>220</v>
      </c>
      <c r="F138" s="43"/>
      <c r="G138" s="43">
        <f>G148+G149</f>
        <v>12409</v>
      </c>
      <c r="H138" s="43"/>
      <c r="I138" s="43">
        <f>I148+I149</f>
        <v>12409</v>
      </c>
      <c r="J138" s="43"/>
      <c r="K138" s="43"/>
      <c r="L138" s="43"/>
      <c r="M138" s="43"/>
      <c r="N138" s="43"/>
      <c r="O138" s="43"/>
      <c r="P138" s="23"/>
      <c r="Q138" s="23"/>
      <c r="R138" s="23"/>
      <c r="S138" s="43"/>
      <c r="T138" s="43"/>
      <c r="U138" s="43"/>
      <c r="V138" s="43"/>
      <c r="W138" s="43"/>
      <c r="X138" s="43"/>
      <c r="Y138" s="56"/>
    </row>
    <row r="139" spans="1:25" ht="12.75" customHeight="1">
      <c r="A139" s="18"/>
      <c r="B139" s="20"/>
      <c r="C139" s="20"/>
      <c r="D139" s="43"/>
      <c r="E139" s="44" t="s">
        <v>5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23"/>
      <c r="Q139" s="23"/>
      <c r="R139" s="23"/>
      <c r="S139" s="43"/>
      <c r="T139" s="43"/>
      <c r="U139" s="43"/>
      <c r="V139" s="43"/>
      <c r="W139" s="43"/>
      <c r="X139" s="43"/>
      <c r="Y139" s="56"/>
    </row>
    <row r="140" spans="1:25" s="6" customFormat="1" ht="46.5" customHeight="1" hidden="1">
      <c r="A140" s="8"/>
      <c r="B140" s="9"/>
      <c r="C140" s="9"/>
      <c r="D140" s="36"/>
      <c r="E140" s="45" t="s">
        <v>403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23"/>
      <c r="Q140" s="23"/>
      <c r="R140" s="23"/>
      <c r="S140" s="48"/>
      <c r="T140" s="48"/>
      <c r="U140" s="48"/>
      <c r="V140" s="48"/>
      <c r="W140" s="48"/>
      <c r="X140" s="48"/>
      <c r="Y140" s="55"/>
    </row>
    <row r="141" spans="1:25" ht="12.75" customHeight="1" hidden="1">
      <c r="A141" s="18"/>
      <c r="B141" s="20"/>
      <c r="C141" s="20"/>
      <c r="D141" s="43"/>
      <c r="E141" s="44" t="s">
        <v>303</v>
      </c>
      <c r="F141" s="32" t="s">
        <v>304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23"/>
      <c r="Q141" s="23"/>
      <c r="R141" s="23"/>
      <c r="S141" s="32"/>
      <c r="T141" s="32"/>
      <c r="U141" s="32"/>
      <c r="V141" s="32"/>
      <c r="W141" s="32"/>
      <c r="X141" s="32"/>
      <c r="Y141" s="56"/>
    </row>
    <row r="142" spans="1:25" s="6" customFormat="1" ht="24" customHeight="1">
      <c r="A142" s="8"/>
      <c r="B142" s="9"/>
      <c r="C142" s="9"/>
      <c r="D142" s="36"/>
      <c r="E142" s="45" t="s">
        <v>404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23"/>
      <c r="Q142" s="23"/>
      <c r="R142" s="23"/>
      <c r="S142" s="48"/>
      <c r="T142" s="48"/>
      <c r="U142" s="48"/>
      <c r="V142" s="48"/>
      <c r="W142" s="48"/>
      <c r="X142" s="48"/>
      <c r="Y142" s="55"/>
    </row>
    <row r="143" spans="1:25" ht="1.5" customHeight="1" hidden="1">
      <c r="A143" s="18"/>
      <c r="B143" s="20"/>
      <c r="C143" s="20"/>
      <c r="D143" s="43"/>
      <c r="E143" s="44" t="s">
        <v>278</v>
      </c>
      <c r="F143" s="32" t="s">
        <v>277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23"/>
      <c r="Q143" s="23"/>
      <c r="R143" s="23"/>
      <c r="S143" s="32"/>
      <c r="T143" s="32"/>
      <c r="U143" s="32"/>
      <c r="V143" s="32"/>
      <c r="W143" s="32"/>
      <c r="X143" s="32"/>
      <c r="Y143" s="56"/>
    </row>
    <row r="144" spans="1:25" ht="12.75" customHeight="1" hidden="1">
      <c r="A144" s="18"/>
      <c r="B144" s="20"/>
      <c r="C144" s="20"/>
      <c r="D144" s="43"/>
      <c r="E144" s="44" t="s">
        <v>280</v>
      </c>
      <c r="F144" s="32" t="s">
        <v>279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23"/>
      <c r="Q144" s="23"/>
      <c r="R144" s="23"/>
      <c r="S144" s="32"/>
      <c r="T144" s="32"/>
      <c r="U144" s="32"/>
      <c r="V144" s="32"/>
      <c r="W144" s="32"/>
      <c r="X144" s="32"/>
      <c r="Y144" s="56"/>
    </row>
    <row r="145" spans="1:25" ht="12.75" customHeight="1" hidden="1">
      <c r="A145" s="18"/>
      <c r="B145" s="20"/>
      <c r="C145" s="20"/>
      <c r="D145" s="43"/>
      <c r="E145" s="44" t="s">
        <v>308</v>
      </c>
      <c r="F145" s="32" t="s">
        <v>307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23"/>
      <c r="Q145" s="23"/>
      <c r="R145" s="23"/>
      <c r="S145" s="32"/>
      <c r="T145" s="32"/>
      <c r="U145" s="32"/>
      <c r="V145" s="32"/>
      <c r="W145" s="32"/>
      <c r="X145" s="32"/>
      <c r="Y145" s="56"/>
    </row>
    <row r="146" spans="1:25" ht="12.75" customHeight="1" hidden="1">
      <c r="A146" s="18"/>
      <c r="B146" s="20"/>
      <c r="C146" s="20"/>
      <c r="D146" s="43"/>
      <c r="E146" s="44" t="s">
        <v>327</v>
      </c>
      <c r="F146" s="32" t="s">
        <v>328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23"/>
      <c r="Q146" s="23"/>
      <c r="R146" s="23"/>
      <c r="S146" s="32"/>
      <c r="T146" s="32"/>
      <c r="U146" s="32"/>
      <c r="V146" s="32"/>
      <c r="W146" s="32"/>
      <c r="X146" s="32"/>
      <c r="Y146" s="56"/>
    </row>
    <row r="147" spans="1:25" ht="12.75" customHeight="1" hidden="1">
      <c r="A147" s="18"/>
      <c r="B147" s="20"/>
      <c r="C147" s="20"/>
      <c r="D147" s="43"/>
      <c r="E147" s="44" t="s">
        <v>342</v>
      </c>
      <c r="F147" s="32" t="s">
        <v>341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23"/>
      <c r="Q147" s="23"/>
      <c r="R147" s="23"/>
      <c r="S147" s="32"/>
      <c r="T147" s="32"/>
      <c r="U147" s="32"/>
      <c r="V147" s="32"/>
      <c r="W147" s="32"/>
      <c r="X147" s="32"/>
      <c r="Y147" s="56"/>
    </row>
    <row r="148" spans="1:25" ht="12.75" customHeight="1">
      <c r="A148" s="18"/>
      <c r="B148" s="20"/>
      <c r="C148" s="20"/>
      <c r="D148" s="43"/>
      <c r="E148" s="44" t="s">
        <v>344</v>
      </c>
      <c r="F148" s="32" t="s">
        <v>343</v>
      </c>
      <c r="G148" s="66">
        <v>12009</v>
      </c>
      <c r="H148" s="32"/>
      <c r="I148" s="66">
        <v>12009</v>
      </c>
      <c r="J148" s="32"/>
      <c r="K148" s="32"/>
      <c r="L148" s="32"/>
      <c r="M148" s="32"/>
      <c r="N148" s="32"/>
      <c r="O148" s="66"/>
      <c r="P148" s="23"/>
      <c r="Q148" s="23"/>
      <c r="R148" s="23"/>
      <c r="S148" s="66">
        <v>50000</v>
      </c>
      <c r="T148" s="32"/>
      <c r="U148" s="66">
        <v>50000</v>
      </c>
      <c r="V148" s="32">
        <v>40000</v>
      </c>
      <c r="W148" s="32"/>
      <c r="X148" s="32">
        <v>40000</v>
      </c>
      <c r="Y148" s="56"/>
    </row>
    <row r="149" spans="1:25" ht="12.75" customHeight="1">
      <c r="A149" s="18"/>
      <c r="B149" s="20"/>
      <c r="C149" s="20"/>
      <c r="D149" s="43"/>
      <c r="E149" s="44" t="s">
        <v>462</v>
      </c>
      <c r="F149" s="32">
        <v>5122</v>
      </c>
      <c r="G149" s="66">
        <v>400</v>
      </c>
      <c r="H149" s="32"/>
      <c r="I149" s="66">
        <v>400</v>
      </c>
      <c r="J149" s="32"/>
      <c r="K149" s="32"/>
      <c r="L149" s="32"/>
      <c r="M149" s="32"/>
      <c r="N149" s="32"/>
      <c r="O149" s="32"/>
      <c r="P149" s="23"/>
      <c r="Q149" s="23"/>
      <c r="R149" s="23"/>
      <c r="S149" s="32"/>
      <c r="T149" s="32"/>
      <c r="U149" s="32"/>
      <c r="V149" s="32"/>
      <c r="W149" s="32"/>
      <c r="X149" s="32"/>
      <c r="Y149" s="56"/>
    </row>
    <row r="150" spans="1:25" s="6" customFormat="1" ht="1.5" customHeight="1">
      <c r="A150" s="8"/>
      <c r="B150" s="9"/>
      <c r="C150" s="9"/>
      <c r="D150" s="36"/>
      <c r="E150" s="45" t="s">
        <v>405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23"/>
      <c r="Q150" s="23"/>
      <c r="R150" s="23"/>
      <c r="S150" s="48"/>
      <c r="T150" s="48"/>
      <c r="U150" s="48"/>
      <c r="V150" s="48"/>
      <c r="W150" s="48"/>
      <c r="X150" s="48"/>
      <c r="Y150" s="55"/>
    </row>
    <row r="151" spans="1:25" ht="12.75" customHeight="1" hidden="1">
      <c r="A151" s="18"/>
      <c r="B151" s="20"/>
      <c r="C151" s="20"/>
      <c r="D151" s="43"/>
      <c r="E151" s="44" t="s">
        <v>303</v>
      </c>
      <c r="F151" s="32" t="s">
        <v>304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23"/>
      <c r="Q151" s="23"/>
      <c r="R151" s="23"/>
      <c r="S151" s="32"/>
      <c r="T151" s="32"/>
      <c r="U151" s="32"/>
      <c r="V151" s="32"/>
      <c r="W151" s="32"/>
      <c r="X151" s="32"/>
      <c r="Y151" s="56"/>
    </row>
    <row r="152" spans="1:25" s="6" customFormat="1" ht="46.5" customHeight="1" hidden="1">
      <c r="A152" s="8"/>
      <c r="B152" s="9"/>
      <c r="C152" s="9"/>
      <c r="D152" s="36"/>
      <c r="E152" s="45" t="s">
        <v>406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23"/>
      <c r="Q152" s="23"/>
      <c r="R152" s="23"/>
      <c r="S152" s="48"/>
      <c r="T152" s="48"/>
      <c r="U152" s="48"/>
      <c r="V152" s="48"/>
      <c r="W152" s="48"/>
      <c r="X152" s="48"/>
      <c r="Y152" s="55"/>
    </row>
    <row r="153" spans="1:25" ht="12.75" customHeight="1" hidden="1">
      <c r="A153" s="18"/>
      <c r="B153" s="20"/>
      <c r="C153" s="20"/>
      <c r="D153" s="43"/>
      <c r="E153" s="44" t="s">
        <v>342</v>
      </c>
      <c r="F153" s="32" t="s">
        <v>341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23"/>
      <c r="Q153" s="23"/>
      <c r="R153" s="23"/>
      <c r="S153" s="32"/>
      <c r="T153" s="32"/>
      <c r="U153" s="32"/>
      <c r="V153" s="32"/>
      <c r="W153" s="32"/>
      <c r="X153" s="32"/>
      <c r="Y153" s="56"/>
    </row>
    <row r="154" spans="1:25" s="6" customFormat="1" ht="18.75" customHeight="1">
      <c r="A154" s="8" t="s">
        <v>222</v>
      </c>
      <c r="B154" s="9" t="s">
        <v>217</v>
      </c>
      <c r="C154" s="9" t="s">
        <v>190</v>
      </c>
      <c r="D154" s="36" t="s">
        <v>172</v>
      </c>
      <c r="E154" s="45" t="s">
        <v>223</v>
      </c>
      <c r="F154" s="48"/>
      <c r="G154" s="48">
        <f>G156+G168+G172</f>
        <v>47820.5</v>
      </c>
      <c r="H154" s="48">
        <f>H156+H168+H172</f>
        <v>47820.5</v>
      </c>
      <c r="I154" s="48"/>
      <c r="J154" s="48">
        <f>J156+J168+J172</f>
        <v>51900</v>
      </c>
      <c r="K154" s="48">
        <f>K156+K168+K172</f>
        <v>51900</v>
      </c>
      <c r="L154" s="48"/>
      <c r="M154" s="48">
        <f>M156+M168+M172+M190+M191+M204</f>
        <v>75000</v>
      </c>
      <c r="N154" s="48">
        <f>N156+N168+N172+N190+N191+N204</f>
        <v>75000</v>
      </c>
      <c r="O154" s="48"/>
      <c r="P154" s="23"/>
      <c r="Q154" s="23"/>
      <c r="R154" s="23"/>
      <c r="S154" s="48">
        <f>S156+S168+S172+S190+S191+S204</f>
        <v>61100</v>
      </c>
      <c r="T154" s="48">
        <f>T156+T168+T172+T190+T191+T204</f>
        <v>65000</v>
      </c>
      <c r="U154" s="48"/>
      <c r="V154" s="48">
        <f>V156+V168+V172</f>
        <v>60700</v>
      </c>
      <c r="W154" s="48">
        <f>W156+W168+W172</f>
        <v>60700</v>
      </c>
      <c r="X154" s="48"/>
      <c r="Y154" s="55"/>
    </row>
    <row r="155" spans="1:25" ht="12.75" customHeight="1">
      <c r="A155" s="18"/>
      <c r="B155" s="20"/>
      <c r="C155" s="20"/>
      <c r="D155" s="43"/>
      <c r="E155" s="44" t="s">
        <v>177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23"/>
      <c r="Q155" s="23"/>
      <c r="R155" s="23"/>
      <c r="S155" s="43"/>
      <c r="T155" s="43"/>
      <c r="U155" s="43"/>
      <c r="V155" s="43"/>
      <c r="W155" s="43"/>
      <c r="X155" s="43"/>
      <c r="Y155" s="56"/>
    </row>
    <row r="156" spans="1:25" ht="12.75" customHeight="1">
      <c r="A156" s="31" t="s">
        <v>224</v>
      </c>
      <c r="B156" s="32" t="s">
        <v>217</v>
      </c>
      <c r="C156" s="32" t="s">
        <v>190</v>
      </c>
      <c r="D156" s="32" t="s">
        <v>175</v>
      </c>
      <c r="E156" s="44" t="s">
        <v>225</v>
      </c>
      <c r="F156" s="43"/>
      <c r="G156" s="43">
        <v>18474</v>
      </c>
      <c r="H156" s="43">
        <v>18474</v>
      </c>
      <c r="I156" s="43"/>
      <c r="J156" s="43">
        <v>18000</v>
      </c>
      <c r="K156" s="43">
        <v>18000</v>
      </c>
      <c r="L156" s="43"/>
      <c r="M156" s="43">
        <v>23000</v>
      </c>
      <c r="N156" s="43">
        <v>23000</v>
      </c>
      <c r="O156" s="43"/>
      <c r="P156" s="23"/>
      <c r="Q156" s="23"/>
      <c r="R156" s="23"/>
      <c r="S156" s="43">
        <v>23000</v>
      </c>
      <c r="T156" s="43">
        <v>23000</v>
      </c>
      <c r="U156" s="43"/>
      <c r="V156" s="43">
        <v>20000</v>
      </c>
      <c r="W156" s="43">
        <v>20000</v>
      </c>
      <c r="X156" s="43"/>
      <c r="Y156" s="56"/>
    </row>
    <row r="157" spans="1:25" ht="12.75" customHeight="1">
      <c r="A157" s="18"/>
      <c r="B157" s="20"/>
      <c r="C157" s="20"/>
      <c r="D157" s="43"/>
      <c r="E157" s="44" t="s">
        <v>5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23"/>
      <c r="Q157" s="23"/>
      <c r="R157" s="23"/>
      <c r="S157" s="43"/>
      <c r="T157" s="43"/>
      <c r="U157" s="43"/>
      <c r="V157" s="43"/>
      <c r="W157" s="43"/>
      <c r="X157" s="43"/>
      <c r="Y157" s="56"/>
    </row>
    <row r="158" spans="1:25" s="6" customFormat="1" ht="22.5" customHeight="1">
      <c r="A158" s="8"/>
      <c r="B158" s="9"/>
      <c r="C158" s="9"/>
      <c r="D158" s="36"/>
      <c r="E158" s="45" t="s">
        <v>407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23"/>
      <c r="Q158" s="23"/>
      <c r="R158" s="23"/>
      <c r="S158" s="48"/>
      <c r="T158" s="48"/>
      <c r="U158" s="48"/>
      <c r="V158" s="48"/>
      <c r="W158" s="48"/>
      <c r="X158" s="48"/>
      <c r="Y158" s="55"/>
    </row>
    <row r="159" spans="1:25" ht="12.75" customHeight="1">
      <c r="A159" s="18"/>
      <c r="B159" s="20"/>
      <c r="C159" s="20"/>
      <c r="D159" s="43"/>
      <c r="E159" s="44" t="s">
        <v>319</v>
      </c>
      <c r="F159" s="32" t="s">
        <v>320</v>
      </c>
      <c r="G159" s="66">
        <v>18474</v>
      </c>
      <c r="H159" s="66">
        <v>18474</v>
      </c>
      <c r="I159" s="32"/>
      <c r="J159" s="66">
        <v>18000</v>
      </c>
      <c r="K159" s="66">
        <v>18000</v>
      </c>
      <c r="L159" s="32"/>
      <c r="M159" s="66">
        <v>23000</v>
      </c>
      <c r="N159" s="66">
        <v>23000</v>
      </c>
      <c r="O159" s="32"/>
      <c r="P159" s="23"/>
      <c r="Q159" s="23"/>
      <c r="R159" s="23"/>
      <c r="S159" s="66">
        <v>23000</v>
      </c>
      <c r="T159" s="66">
        <v>23000</v>
      </c>
      <c r="U159" s="32"/>
      <c r="V159" s="66">
        <v>20000</v>
      </c>
      <c r="W159" s="66">
        <v>20000</v>
      </c>
      <c r="X159" s="32"/>
      <c r="Y159" s="56"/>
    </row>
    <row r="160" spans="1:25" s="6" customFormat="1" ht="1.5" customHeight="1">
      <c r="A160" s="8"/>
      <c r="B160" s="9"/>
      <c r="C160" s="9"/>
      <c r="D160" s="36"/>
      <c r="E160" s="45" t="s">
        <v>408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23"/>
      <c r="Q160" s="23"/>
      <c r="R160" s="23"/>
      <c r="S160" s="48"/>
      <c r="T160" s="48"/>
      <c r="U160" s="48"/>
      <c r="V160" s="48"/>
      <c r="W160" s="48"/>
      <c r="X160" s="48"/>
      <c r="Y160" s="55"/>
    </row>
    <row r="161" spans="1:25" ht="12.75" customHeight="1" hidden="1">
      <c r="A161" s="18"/>
      <c r="B161" s="20"/>
      <c r="C161" s="20"/>
      <c r="D161" s="43"/>
      <c r="E161" s="44" t="s">
        <v>349</v>
      </c>
      <c r="F161" s="32" t="s">
        <v>350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23"/>
      <c r="Q161" s="23"/>
      <c r="R161" s="23"/>
      <c r="S161" s="32"/>
      <c r="T161" s="32"/>
      <c r="U161" s="32"/>
      <c r="V161" s="32"/>
      <c r="W161" s="32"/>
      <c r="X161" s="32"/>
      <c r="Y161" s="56"/>
    </row>
    <row r="162" spans="1:25" ht="12.75" customHeight="1" hidden="1">
      <c r="A162" s="31" t="s">
        <v>226</v>
      </c>
      <c r="B162" s="32" t="s">
        <v>217</v>
      </c>
      <c r="C162" s="32" t="s">
        <v>190</v>
      </c>
      <c r="D162" s="32" t="s">
        <v>190</v>
      </c>
      <c r="E162" s="44" t="s">
        <v>227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23"/>
      <c r="Q162" s="23"/>
      <c r="R162" s="23"/>
      <c r="S162" s="43"/>
      <c r="T162" s="43"/>
      <c r="U162" s="43"/>
      <c r="V162" s="43"/>
      <c r="W162" s="43"/>
      <c r="X162" s="43"/>
      <c r="Y162" s="56"/>
    </row>
    <row r="163" spans="1:25" ht="12.75" customHeight="1" hidden="1">
      <c r="A163" s="18"/>
      <c r="B163" s="20"/>
      <c r="C163" s="20"/>
      <c r="D163" s="43"/>
      <c r="E163" s="44" t="s">
        <v>5</v>
      </c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23"/>
      <c r="Q163" s="23"/>
      <c r="R163" s="23"/>
      <c r="S163" s="43"/>
      <c r="T163" s="43"/>
      <c r="U163" s="43"/>
      <c r="V163" s="43"/>
      <c r="W163" s="43"/>
      <c r="X163" s="43"/>
      <c r="Y163" s="56"/>
    </row>
    <row r="164" spans="1:25" s="6" customFormat="1" ht="12.75" customHeight="1" hidden="1">
      <c r="A164" s="8"/>
      <c r="B164" s="9"/>
      <c r="C164" s="9"/>
      <c r="D164" s="36"/>
      <c r="E164" s="45" t="s">
        <v>409</v>
      </c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23"/>
      <c r="Q164" s="23"/>
      <c r="R164" s="23"/>
      <c r="S164" s="48"/>
      <c r="T164" s="48"/>
      <c r="U164" s="48"/>
      <c r="V164" s="48"/>
      <c r="W164" s="48"/>
      <c r="X164" s="48"/>
      <c r="Y164" s="55"/>
    </row>
    <row r="165" spans="1:25" ht="12.75" customHeight="1" hidden="1">
      <c r="A165" s="18"/>
      <c r="B165" s="20"/>
      <c r="C165" s="20"/>
      <c r="D165" s="43"/>
      <c r="E165" s="44" t="s">
        <v>319</v>
      </c>
      <c r="F165" s="32" t="s">
        <v>320</v>
      </c>
      <c r="G165" s="32"/>
      <c r="H165" s="32"/>
      <c r="I165" s="32"/>
      <c r="J165" s="32"/>
      <c r="K165" s="32"/>
      <c r="L165" s="32"/>
      <c r="M165" s="32"/>
      <c r="N165" s="32"/>
      <c r="O165" s="32"/>
      <c r="P165" s="23"/>
      <c r="Q165" s="23"/>
      <c r="R165" s="23"/>
      <c r="S165" s="32"/>
      <c r="T165" s="32"/>
      <c r="U165" s="32"/>
      <c r="V165" s="32"/>
      <c r="W165" s="32"/>
      <c r="X165" s="32"/>
      <c r="Y165" s="56"/>
    </row>
    <row r="166" spans="1:25" s="6" customFormat="1" ht="19.5" customHeight="1" hidden="1">
      <c r="A166" s="8"/>
      <c r="B166" s="9"/>
      <c r="C166" s="9"/>
      <c r="D166" s="36"/>
      <c r="E166" s="45" t="s">
        <v>410</v>
      </c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23"/>
      <c r="Q166" s="23"/>
      <c r="R166" s="23"/>
      <c r="S166" s="48"/>
      <c r="T166" s="48"/>
      <c r="U166" s="48"/>
      <c r="V166" s="48"/>
      <c r="W166" s="48"/>
      <c r="X166" s="48"/>
      <c r="Y166" s="55"/>
    </row>
    <row r="167" spans="1:25" ht="12.75" customHeight="1" hidden="1">
      <c r="A167" s="18"/>
      <c r="B167" s="20"/>
      <c r="C167" s="20"/>
      <c r="D167" s="43"/>
      <c r="E167" s="44" t="s">
        <v>344</v>
      </c>
      <c r="F167" s="32" t="s">
        <v>343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23"/>
      <c r="Q167" s="23"/>
      <c r="R167" s="23"/>
      <c r="S167" s="32"/>
      <c r="T167" s="32"/>
      <c r="U167" s="32"/>
      <c r="V167" s="32"/>
      <c r="W167" s="32"/>
      <c r="X167" s="32"/>
      <c r="Y167" s="56"/>
    </row>
    <row r="168" spans="1:25" ht="12.75" customHeight="1">
      <c r="A168" s="31" t="s">
        <v>228</v>
      </c>
      <c r="B168" s="32" t="s">
        <v>217</v>
      </c>
      <c r="C168" s="32" t="s">
        <v>190</v>
      </c>
      <c r="D168" s="32" t="s">
        <v>180</v>
      </c>
      <c r="E168" s="44" t="s">
        <v>229</v>
      </c>
      <c r="F168" s="43"/>
      <c r="G168" s="43">
        <v>28371</v>
      </c>
      <c r="H168" s="43">
        <v>28371</v>
      </c>
      <c r="I168" s="43"/>
      <c r="J168" s="43">
        <v>28000</v>
      </c>
      <c r="K168" s="43">
        <v>28000</v>
      </c>
      <c r="L168" s="43"/>
      <c r="M168" s="43">
        <v>36000</v>
      </c>
      <c r="N168" s="43">
        <v>36000</v>
      </c>
      <c r="O168" s="43"/>
      <c r="P168" s="23"/>
      <c r="Q168" s="23"/>
      <c r="R168" s="23"/>
      <c r="S168" s="43">
        <v>31000</v>
      </c>
      <c r="T168" s="43">
        <v>31000</v>
      </c>
      <c r="U168" s="43"/>
      <c r="V168" s="43">
        <v>30000</v>
      </c>
      <c r="W168" s="43">
        <v>30000</v>
      </c>
      <c r="X168" s="43"/>
      <c r="Y168" s="56"/>
    </row>
    <row r="169" spans="1:25" ht="12.75" customHeight="1">
      <c r="A169" s="18"/>
      <c r="B169" s="20"/>
      <c r="C169" s="20"/>
      <c r="D169" s="43"/>
      <c r="E169" s="44" t="s">
        <v>5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23"/>
      <c r="Q169" s="23"/>
      <c r="R169" s="23"/>
      <c r="S169" s="43"/>
      <c r="T169" s="43"/>
      <c r="U169" s="43"/>
      <c r="V169" s="43"/>
      <c r="W169" s="43"/>
      <c r="X169" s="43"/>
      <c r="Y169" s="56"/>
    </row>
    <row r="170" spans="1:25" s="6" customFormat="1" ht="24.75" customHeight="1">
      <c r="A170" s="8"/>
      <c r="B170" s="9"/>
      <c r="C170" s="9"/>
      <c r="D170" s="36"/>
      <c r="E170" s="45" t="s">
        <v>411</v>
      </c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3"/>
      <c r="Q170" s="23"/>
      <c r="R170" s="23"/>
      <c r="S170" s="48"/>
      <c r="T170" s="48"/>
      <c r="U170" s="48"/>
      <c r="V170" s="48"/>
      <c r="W170" s="48"/>
      <c r="X170" s="48"/>
      <c r="Y170" s="55"/>
    </row>
    <row r="171" spans="1:25" ht="12.75" customHeight="1">
      <c r="A171" s="18"/>
      <c r="B171" s="20"/>
      <c r="C171" s="20"/>
      <c r="D171" s="43"/>
      <c r="E171" s="44" t="s">
        <v>319</v>
      </c>
      <c r="F171" s="32" t="s">
        <v>320</v>
      </c>
      <c r="G171" s="66">
        <v>28371</v>
      </c>
      <c r="H171" s="66">
        <v>28371</v>
      </c>
      <c r="I171" s="32"/>
      <c r="J171" s="66">
        <v>28000</v>
      </c>
      <c r="K171" s="66">
        <v>28000</v>
      </c>
      <c r="L171" s="32"/>
      <c r="M171" s="66">
        <v>36000</v>
      </c>
      <c r="N171" s="66">
        <v>36000</v>
      </c>
      <c r="O171" s="32"/>
      <c r="P171" s="23"/>
      <c r="Q171" s="23"/>
      <c r="R171" s="23"/>
      <c r="S171" s="66">
        <v>31000</v>
      </c>
      <c r="T171" s="66">
        <v>31000</v>
      </c>
      <c r="U171" s="32"/>
      <c r="V171" s="66">
        <v>30000</v>
      </c>
      <c r="W171" s="66">
        <v>30000</v>
      </c>
      <c r="X171" s="32"/>
      <c r="Y171" s="56"/>
    </row>
    <row r="172" spans="1:25" ht="12.75" customHeight="1">
      <c r="A172" s="31" t="s">
        <v>230</v>
      </c>
      <c r="B172" s="32" t="s">
        <v>217</v>
      </c>
      <c r="C172" s="32" t="s">
        <v>190</v>
      </c>
      <c r="D172" s="32" t="s">
        <v>192</v>
      </c>
      <c r="E172" s="44" t="s">
        <v>231</v>
      </c>
      <c r="F172" s="43"/>
      <c r="G172" s="43">
        <v>975.5</v>
      </c>
      <c r="H172" s="43">
        <v>975.5</v>
      </c>
      <c r="I172" s="43"/>
      <c r="J172" s="43">
        <f>J176+J178</f>
        <v>5900</v>
      </c>
      <c r="K172" s="43">
        <f>K176+K178</f>
        <v>5900</v>
      </c>
      <c r="L172" s="43"/>
      <c r="M172" s="43">
        <f>M176+M178</f>
        <v>6000</v>
      </c>
      <c r="N172" s="43">
        <f>N176+N178</f>
        <v>6000</v>
      </c>
      <c r="O172" s="43"/>
      <c r="P172" s="23"/>
      <c r="Q172" s="23"/>
      <c r="R172" s="23"/>
      <c r="S172" s="43">
        <f>S176+S178</f>
        <v>1000</v>
      </c>
      <c r="T172" s="43">
        <f>T176+T178</f>
        <v>1000</v>
      </c>
      <c r="U172" s="43"/>
      <c r="V172" s="43">
        <f>V176+V178</f>
        <v>10700</v>
      </c>
      <c r="W172" s="43">
        <f>W176+W178</f>
        <v>10700</v>
      </c>
      <c r="X172" s="43"/>
      <c r="Y172" s="56"/>
    </row>
    <row r="173" spans="1:25" ht="12.75" customHeight="1">
      <c r="A173" s="18"/>
      <c r="B173" s="20"/>
      <c r="C173" s="20"/>
      <c r="D173" s="43"/>
      <c r="E173" s="44" t="s">
        <v>5</v>
      </c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23"/>
      <c r="Q173" s="23"/>
      <c r="R173" s="23"/>
      <c r="S173" s="43"/>
      <c r="T173" s="43"/>
      <c r="U173" s="43"/>
      <c r="V173" s="43"/>
      <c r="W173" s="43"/>
      <c r="X173" s="43"/>
      <c r="Y173" s="56"/>
    </row>
    <row r="174" spans="1:25" s="6" customFormat="1" ht="22.5" customHeight="1">
      <c r="A174" s="8"/>
      <c r="B174" s="9"/>
      <c r="C174" s="9"/>
      <c r="D174" s="36"/>
      <c r="E174" s="45" t="s">
        <v>412</v>
      </c>
      <c r="F174" s="48"/>
      <c r="G174" s="48"/>
      <c r="H174" s="48"/>
      <c r="I174" s="48"/>
      <c r="J174" s="48"/>
      <c r="K174" s="48"/>
      <c r="L174" s="48"/>
      <c r="M174" s="48">
        <v>6000</v>
      </c>
      <c r="N174" s="48">
        <v>6000</v>
      </c>
      <c r="O174" s="48"/>
      <c r="P174" s="23"/>
      <c r="Q174" s="23"/>
      <c r="R174" s="23"/>
      <c r="S174" s="48">
        <v>1000</v>
      </c>
      <c r="T174" s="48">
        <v>1000</v>
      </c>
      <c r="U174" s="48"/>
      <c r="V174" s="48"/>
      <c r="W174" s="48"/>
      <c r="X174" s="48"/>
      <c r="Y174" s="55"/>
    </row>
    <row r="175" spans="1:25" ht="12.75" customHeight="1">
      <c r="A175" s="18"/>
      <c r="B175" s="20"/>
      <c r="C175" s="20"/>
      <c r="D175" s="43"/>
      <c r="E175" s="44" t="s">
        <v>286</v>
      </c>
      <c r="F175" s="32" t="s">
        <v>285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23"/>
      <c r="Q175" s="23"/>
      <c r="R175" s="23"/>
      <c r="S175" s="32"/>
      <c r="T175" s="32"/>
      <c r="U175" s="32"/>
      <c r="V175" s="32"/>
      <c r="W175" s="32"/>
      <c r="X175" s="32"/>
      <c r="Y175" s="56"/>
    </row>
    <row r="176" spans="1:25" ht="12.75" customHeight="1">
      <c r="A176" s="18"/>
      <c r="B176" s="20"/>
      <c r="C176" s="20"/>
      <c r="D176" s="43"/>
      <c r="E176" s="44" t="s">
        <v>303</v>
      </c>
      <c r="F176" s="32" t="s">
        <v>304</v>
      </c>
      <c r="G176" s="32"/>
      <c r="H176" s="32"/>
      <c r="I176" s="32"/>
      <c r="J176" s="32">
        <v>900</v>
      </c>
      <c r="K176" s="32">
        <v>900</v>
      </c>
      <c r="L176" s="32"/>
      <c r="M176" s="66">
        <v>1000</v>
      </c>
      <c r="N176" s="66">
        <v>1000</v>
      </c>
      <c r="O176" s="66"/>
      <c r="P176" s="23"/>
      <c r="Q176" s="23"/>
      <c r="R176" s="23"/>
      <c r="S176" s="66">
        <v>1000</v>
      </c>
      <c r="T176" s="66">
        <v>1000</v>
      </c>
      <c r="U176" s="32"/>
      <c r="V176" s="66">
        <v>700</v>
      </c>
      <c r="W176" s="66">
        <v>700</v>
      </c>
      <c r="X176" s="32"/>
      <c r="Y176" s="56"/>
    </row>
    <row r="177" spans="1:25" ht="12.75" customHeight="1">
      <c r="A177" s="18"/>
      <c r="B177" s="20"/>
      <c r="C177" s="20"/>
      <c r="D177" s="43"/>
      <c r="E177" s="44" t="s">
        <v>316</v>
      </c>
      <c r="F177" s="32" t="s">
        <v>315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23"/>
      <c r="Q177" s="23"/>
      <c r="R177" s="23"/>
      <c r="S177" s="32"/>
      <c r="T177" s="32"/>
      <c r="U177" s="32"/>
      <c r="V177" s="32"/>
      <c r="W177" s="32"/>
      <c r="X177" s="32"/>
      <c r="Y177" s="56"/>
    </row>
    <row r="178" spans="1:25" ht="12.75" customHeight="1">
      <c r="A178" s="18"/>
      <c r="B178" s="20"/>
      <c r="C178" s="20"/>
      <c r="D178" s="43"/>
      <c r="E178" s="44" t="s">
        <v>333</v>
      </c>
      <c r="F178" s="32" t="s">
        <v>334</v>
      </c>
      <c r="G178" s="32">
        <v>975.5</v>
      </c>
      <c r="H178" s="32">
        <v>975.5</v>
      </c>
      <c r="I178" s="32"/>
      <c r="J178" s="66">
        <v>5000</v>
      </c>
      <c r="K178" s="66">
        <v>5000</v>
      </c>
      <c r="L178" s="32"/>
      <c r="M178" s="66">
        <v>5000</v>
      </c>
      <c r="N178" s="66">
        <v>5000</v>
      </c>
      <c r="O178" s="32"/>
      <c r="P178" s="23"/>
      <c r="Q178" s="23"/>
      <c r="R178" s="23"/>
      <c r="S178" s="66"/>
      <c r="T178" s="66">
        <v>0</v>
      </c>
      <c r="U178" s="32"/>
      <c r="V178" s="66">
        <v>10000</v>
      </c>
      <c r="W178" s="66">
        <v>10000</v>
      </c>
      <c r="X178" s="32"/>
      <c r="Y178" s="56"/>
    </row>
    <row r="179" spans="1:25" s="6" customFormat="1" ht="16.5" customHeight="1" hidden="1">
      <c r="A179" s="8"/>
      <c r="B179" s="9"/>
      <c r="C179" s="9"/>
      <c r="D179" s="36"/>
      <c r="E179" s="45" t="s">
        <v>413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23"/>
      <c r="Q179" s="23"/>
      <c r="R179" s="23"/>
      <c r="S179" s="48"/>
      <c r="T179" s="48"/>
      <c r="U179" s="48"/>
      <c r="V179" s="48"/>
      <c r="W179" s="48"/>
      <c r="X179" s="48"/>
      <c r="Y179" s="55"/>
    </row>
    <row r="180" spans="1:25" ht="12.75" customHeight="1" hidden="1">
      <c r="A180" s="18"/>
      <c r="B180" s="20"/>
      <c r="C180" s="20"/>
      <c r="D180" s="43"/>
      <c r="E180" s="44" t="s">
        <v>319</v>
      </c>
      <c r="F180" s="32" t="s">
        <v>320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23"/>
      <c r="Q180" s="23"/>
      <c r="R180" s="23"/>
      <c r="S180" s="32"/>
      <c r="T180" s="32"/>
      <c r="U180" s="32"/>
      <c r="V180" s="32"/>
      <c r="W180" s="32"/>
      <c r="X180" s="32"/>
      <c r="Y180" s="56"/>
    </row>
    <row r="181" spans="1:25" ht="14.25" customHeight="1" hidden="1">
      <c r="A181" s="31" t="s">
        <v>232</v>
      </c>
      <c r="B181" s="32" t="s">
        <v>217</v>
      </c>
      <c r="C181" s="32" t="s">
        <v>190</v>
      </c>
      <c r="D181" s="32" t="s">
        <v>185</v>
      </c>
      <c r="E181" s="44" t="s">
        <v>233</v>
      </c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23"/>
      <c r="Q181" s="23"/>
      <c r="R181" s="23"/>
      <c r="S181" s="43"/>
      <c r="T181" s="43"/>
      <c r="U181" s="43"/>
      <c r="V181" s="43"/>
      <c r="W181" s="43"/>
      <c r="X181" s="43"/>
      <c r="Y181" s="56"/>
    </row>
    <row r="182" spans="1:25" ht="12.75" customHeight="1" hidden="1">
      <c r="A182" s="18"/>
      <c r="B182" s="20"/>
      <c r="C182" s="20"/>
      <c r="D182" s="43"/>
      <c r="E182" s="44" t="s">
        <v>5</v>
      </c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23"/>
      <c r="Q182" s="23"/>
      <c r="R182" s="23"/>
      <c r="S182" s="43"/>
      <c r="T182" s="43"/>
      <c r="U182" s="43"/>
      <c r="V182" s="43"/>
      <c r="W182" s="43"/>
      <c r="X182" s="43"/>
      <c r="Y182" s="56"/>
    </row>
    <row r="183" spans="1:25" s="6" customFormat="1" ht="76.5" customHeight="1" hidden="1">
      <c r="A183" s="8"/>
      <c r="B183" s="9"/>
      <c r="C183" s="9"/>
      <c r="D183" s="36"/>
      <c r="E183" s="45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23"/>
      <c r="Q183" s="23"/>
      <c r="R183" s="23"/>
      <c r="S183" s="48"/>
      <c r="T183" s="48"/>
      <c r="U183" s="48"/>
      <c r="V183" s="48"/>
      <c r="W183" s="48"/>
      <c r="X183" s="48"/>
      <c r="Y183" s="55"/>
    </row>
    <row r="184" spans="1:25" ht="12.75" customHeight="1" hidden="1">
      <c r="A184" s="18"/>
      <c r="B184" s="20"/>
      <c r="C184" s="20"/>
      <c r="D184" s="43"/>
      <c r="E184" s="44" t="s">
        <v>319</v>
      </c>
      <c r="F184" s="32" t="s">
        <v>320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23"/>
      <c r="Q184" s="23"/>
      <c r="R184" s="23"/>
      <c r="S184" s="32"/>
      <c r="T184" s="32"/>
      <c r="U184" s="32"/>
      <c r="V184" s="32"/>
      <c r="W184" s="32"/>
      <c r="X184" s="32"/>
      <c r="Y184" s="56"/>
    </row>
    <row r="185" spans="1:25" s="6" customFormat="1" ht="46.5" customHeight="1" hidden="1">
      <c r="A185" s="8"/>
      <c r="B185" s="9"/>
      <c r="C185" s="9"/>
      <c r="D185" s="36"/>
      <c r="E185" s="45" t="s">
        <v>414</v>
      </c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23"/>
      <c r="Q185" s="23"/>
      <c r="R185" s="23"/>
      <c r="S185" s="48"/>
      <c r="T185" s="48"/>
      <c r="U185" s="48"/>
      <c r="V185" s="48"/>
      <c r="W185" s="48"/>
      <c r="X185" s="48"/>
      <c r="Y185" s="55"/>
    </row>
    <row r="186" spans="1:25" ht="16.5" customHeight="1" hidden="1">
      <c r="A186" s="18"/>
      <c r="B186" s="20"/>
      <c r="C186" s="20"/>
      <c r="D186" s="43"/>
      <c r="E186" s="44" t="s">
        <v>319</v>
      </c>
      <c r="F186" s="32" t="s">
        <v>320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23"/>
      <c r="Q186" s="23"/>
      <c r="R186" s="23"/>
      <c r="S186" s="32"/>
      <c r="T186" s="32"/>
      <c r="U186" s="32"/>
      <c r="V186" s="32"/>
      <c r="W186" s="32"/>
      <c r="X186" s="32"/>
      <c r="Y186" s="56"/>
    </row>
    <row r="187" spans="1:25" s="6" customFormat="1" ht="27.75" customHeight="1" hidden="1">
      <c r="A187" s="8"/>
      <c r="B187" s="9"/>
      <c r="C187" s="9"/>
      <c r="D187" s="36"/>
      <c r="E187" s="45" t="s">
        <v>415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23"/>
      <c r="Q187" s="23"/>
      <c r="R187" s="23"/>
      <c r="S187" s="48"/>
      <c r="T187" s="48"/>
      <c r="U187" s="48"/>
      <c r="V187" s="48"/>
      <c r="W187" s="48"/>
      <c r="X187" s="48"/>
      <c r="Y187" s="55"/>
    </row>
    <row r="188" spans="1:25" ht="13.5" customHeight="1" hidden="1">
      <c r="A188" s="18"/>
      <c r="B188" s="20"/>
      <c r="C188" s="20"/>
      <c r="D188" s="43"/>
      <c r="E188" s="44" t="s">
        <v>344</v>
      </c>
      <c r="F188" s="32" t="s">
        <v>343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23"/>
      <c r="Q188" s="23"/>
      <c r="R188" s="23"/>
      <c r="S188" s="32"/>
      <c r="T188" s="32"/>
      <c r="U188" s="32"/>
      <c r="V188" s="32"/>
      <c r="W188" s="32"/>
      <c r="X188" s="32"/>
      <c r="Y188" s="56"/>
    </row>
    <row r="189" spans="1:25" ht="19.5" customHeight="1" hidden="1">
      <c r="A189" s="18"/>
      <c r="B189" s="20"/>
      <c r="C189" s="20"/>
      <c r="D189" s="43"/>
      <c r="E189" s="44" t="s">
        <v>349</v>
      </c>
      <c r="F189" s="32" t="s">
        <v>350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23"/>
      <c r="Q189" s="23"/>
      <c r="R189" s="23"/>
      <c r="S189" s="32"/>
      <c r="T189" s="32"/>
      <c r="U189" s="32"/>
      <c r="V189" s="32"/>
      <c r="W189" s="32"/>
      <c r="X189" s="32"/>
      <c r="Y189" s="56"/>
    </row>
    <row r="190" spans="1:25" ht="15" customHeight="1">
      <c r="A190" s="31" t="s">
        <v>234</v>
      </c>
      <c r="B190" s="32" t="s">
        <v>217</v>
      </c>
      <c r="C190" s="32">
        <v>3</v>
      </c>
      <c r="D190" s="32">
        <v>1</v>
      </c>
      <c r="E190" s="44" t="s">
        <v>467</v>
      </c>
      <c r="F190" s="32">
        <v>4234</v>
      </c>
      <c r="G190" s="43">
        <v>4000</v>
      </c>
      <c r="H190" s="43">
        <v>4000</v>
      </c>
      <c r="I190" s="43"/>
      <c r="J190" s="43">
        <v>4000</v>
      </c>
      <c r="K190" s="43">
        <v>4000</v>
      </c>
      <c r="L190" s="43"/>
      <c r="M190" s="43">
        <v>4000</v>
      </c>
      <c r="N190" s="43">
        <v>4000</v>
      </c>
      <c r="O190" s="43"/>
      <c r="P190" s="23"/>
      <c r="Q190" s="23"/>
      <c r="R190" s="23"/>
      <c r="S190" s="43">
        <v>4000</v>
      </c>
      <c r="T190" s="43">
        <v>4000</v>
      </c>
      <c r="U190" s="43"/>
      <c r="V190" s="43">
        <v>4000</v>
      </c>
      <c r="W190" s="43">
        <v>4000</v>
      </c>
      <c r="X190" s="43"/>
      <c r="Y190" s="56"/>
    </row>
    <row r="191" spans="1:25" ht="12.75" customHeight="1">
      <c r="A191" s="18"/>
      <c r="B191" s="32" t="s">
        <v>217</v>
      </c>
      <c r="C191" s="32">
        <v>3</v>
      </c>
      <c r="D191" s="32">
        <v>2</v>
      </c>
      <c r="E191" s="44" t="s">
        <v>466</v>
      </c>
      <c r="F191" s="32">
        <v>4638</v>
      </c>
      <c r="G191" s="43">
        <v>2100</v>
      </c>
      <c r="H191" s="43">
        <v>2100</v>
      </c>
      <c r="I191" s="43"/>
      <c r="J191" s="43">
        <v>2100</v>
      </c>
      <c r="K191" s="43">
        <v>2100</v>
      </c>
      <c r="L191" s="43"/>
      <c r="M191" s="43">
        <v>2100</v>
      </c>
      <c r="N191" s="43">
        <v>2100</v>
      </c>
      <c r="O191" s="43"/>
      <c r="P191" s="23"/>
      <c r="Q191" s="23"/>
      <c r="R191" s="23"/>
      <c r="S191" s="43">
        <v>2100</v>
      </c>
      <c r="T191" s="43">
        <v>2100</v>
      </c>
      <c r="U191" s="43"/>
      <c r="V191" s="43">
        <v>2100</v>
      </c>
      <c r="W191" s="43">
        <v>2100</v>
      </c>
      <c r="X191" s="43"/>
      <c r="Y191" s="56"/>
    </row>
    <row r="192" spans="1:25" s="6" customFormat="1" ht="2.25" customHeight="1" hidden="1">
      <c r="A192" s="8"/>
      <c r="B192" s="9"/>
      <c r="C192" s="9"/>
      <c r="D192" s="36"/>
      <c r="E192" s="45" t="s">
        <v>416</v>
      </c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23"/>
      <c r="Q192" s="23"/>
      <c r="R192" s="23"/>
      <c r="S192" s="48"/>
      <c r="T192" s="48"/>
      <c r="U192" s="48"/>
      <c r="V192" s="48"/>
      <c r="W192" s="48"/>
      <c r="X192" s="48"/>
      <c r="Y192" s="55"/>
    </row>
    <row r="193" spans="1:25" ht="19.5" customHeight="1" hidden="1">
      <c r="A193" s="18"/>
      <c r="B193" s="20"/>
      <c r="C193" s="20"/>
      <c r="D193" s="43"/>
      <c r="E193" s="44" t="s">
        <v>303</v>
      </c>
      <c r="F193" s="32" t="s">
        <v>304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23"/>
      <c r="Q193" s="23"/>
      <c r="R193" s="23"/>
      <c r="S193" s="32"/>
      <c r="T193" s="32"/>
      <c r="U193" s="32"/>
      <c r="V193" s="32"/>
      <c r="W193" s="32"/>
      <c r="X193" s="32"/>
      <c r="Y193" s="56"/>
    </row>
    <row r="194" spans="1:25" ht="40.5" customHeight="1" hidden="1">
      <c r="A194" s="18"/>
      <c r="B194" s="20"/>
      <c r="C194" s="20"/>
      <c r="D194" s="43"/>
      <c r="E194" s="44" t="s">
        <v>308</v>
      </c>
      <c r="F194" s="32" t="s">
        <v>307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23"/>
      <c r="Q194" s="23"/>
      <c r="R194" s="23"/>
      <c r="S194" s="32"/>
      <c r="T194" s="32"/>
      <c r="U194" s="32"/>
      <c r="V194" s="32"/>
      <c r="W194" s="32"/>
      <c r="X194" s="32"/>
      <c r="Y194" s="56"/>
    </row>
    <row r="195" spans="1:25" s="6" customFormat="1" ht="46.5" customHeight="1" hidden="1">
      <c r="A195" s="8" t="s">
        <v>235</v>
      </c>
      <c r="B195" s="9" t="s">
        <v>217</v>
      </c>
      <c r="C195" s="9" t="s">
        <v>192</v>
      </c>
      <c r="D195" s="36" t="s">
        <v>172</v>
      </c>
      <c r="E195" s="45" t="s">
        <v>236</v>
      </c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23"/>
      <c r="Q195" s="23"/>
      <c r="R195" s="23"/>
      <c r="S195" s="48"/>
      <c r="T195" s="48"/>
      <c r="U195" s="48"/>
      <c r="V195" s="48"/>
      <c r="W195" s="48"/>
      <c r="X195" s="48"/>
      <c r="Y195" s="55"/>
    </row>
    <row r="196" spans="1:25" ht="12.75" customHeight="1" hidden="1">
      <c r="A196" s="18"/>
      <c r="B196" s="20"/>
      <c r="C196" s="20"/>
      <c r="D196" s="43"/>
      <c r="E196" s="44" t="s">
        <v>177</v>
      </c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23"/>
      <c r="Q196" s="23"/>
      <c r="R196" s="23"/>
      <c r="S196" s="43"/>
      <c r="T196" s="43"/>
      <c r="U196" s="43"/>
      <c r="V196" s="43"/>
      <c r="W196" s="43"/>
      <c r="X196" s="43"/>
      <c r="Y196" s="56"/>
    </row>
    <row r="197" spans="1:25" ht="12.75" customHeight="1" hidden="1">
      <c r="A197" s="31" t="s">
        <v>237</v>
      </c>
      <c r="B197" s="32" t="s">
        <v>217</v>
      </c>
      <c r="C197" s="32" t="s">
        <v>192</v>
      </c>
      <c r="D197" s="32" t="s">
        <v>175</v>
      </c>
      <c r="E197" s="44" t="s">
        <v>238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23"/>
      <c r="Q197" s="23"/>
      <c r="R197" s="23"/>
      <c r="S197" s="43"/>
      <c r="T197" s="43"/>
      <c r="U197" s="43"/>
      <c r="V197" s="43"/>
      <c r="W197" s="43"/>
      <c r="X197" s="43"/>
      <c r="Y197" s="56"/>
    </row>
    <row r="198" spans="1:25" ht="12.75" customHeight="1" hidden="1">
      <c r="A198" s="18"/>
      <c r="B198" s="20"/>
      <c r="C198" s="20"/>
      <c r="D198" s="43"/>
      <c r="E198" s="44" t="s">
        <v>5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23"/>
      <c r="Q198" s="23"/>
      <c r="R198" s="23"/>
      <c r="S198" s="43"/>
      <c r="T198" s="43"/>
      <c r="U198" s="43"/>
      <c r="V198" s="43"/>
      <c r="W198" s="43"/>
      <c r="X198" s="43"/>
      <c r="Y198" s="56"/>
    </row>
    <row r="199" spans="1:25" s="6" customFormat="1" ht="21" customHeight="1" hidden="1">
      <c r="A199" s="8"/>
      <c r="B199" s="9"/>
      <c r="C199" s="9"/>
      <c r="D199" s="36"/>
      <c r="E199" s="45" t="s">
        <v>417</v>
      </c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23"/>
      <c r="Q199" s="23"/>
      <c r="R199" s="23"/>
      <c r="S199" s="48"/>
      <c r="T199" s="48"/>
      <c r="U199" s="48"/>
      <c r="V199" s="48"/>
      <c r="W199" s="48"/>
      <c r="X199" s="48"/>
      <c r="Y199" s="55"/>
    </row>
    <row r="200" spans="1:25" ht="14.25" customHeight="1" hidden="1">
      <c r="A200" s="18"/>
      <c r="B200" s="20"/>
      <c r="C200" s="20"/>
      <c r="D200" s="43"/>
      <c r="E200" s="44" t="s">
        <v>303</v>
      </c>
      <c r="F200" s="32" t="s">
        <v>304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23"/>
      <c r="Q200" s="23"/>
      <c r="R200" s="23"/>
      <c r="S200" s="32"/>
      <c r="T200" s="32"/>
      <c r="U200" s="32"/>
      <c r="V200" s="32"/>
      <c r="W200" s="32"/>
      <c r="X200" s="32"/>
      <c r="Y200" s="56"/>
    </row>
    <row r="201" spans="1:25" ht="16.5" customHeight="1" hidden="1">
      <c r="A201" s="31" t="s">
        <v>239</v>
      </c>
      <c r="B201" s="32" t="s">
        <v>217</v>
      </c>
      <c r="C201" s="32" t="s">
        <v>192</v>
      </c>
      <c r="D201" s="32">
        <v>2</v>
      </c>
      <c r="E201" s="44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23"/>
      <c r="Q201" s="23"/>
      <c r="R201" s="23"/>
      <c r="S201" s="43"/>
      <c r="T201" s="43"/>
      <c r="U201" s="43"/>
      <c r="V201" s="43"/>
      <c r="W201" s="43"/>
      <c r="X201" s="43"/>
      <c r="Y201" s="56"/>
    </row>
    <row r="202" spans="1:25" ht="14.25" customHeight="1" hidden="1">
      <c r="A202" s="18"/>
      <c r="B202" s="20"/>
      <c r="C202" s="20"/>
      <c r="D202" s="43"/>
      <c r="E202" s="44" t="s">
        <v>5</v>
      </c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23"/>
      <c r="Q202" s="23"/>
      <c r="R202" s="23"/>
      <c r="S202" s="43"/>
      <c r="T202" s="43"/>
      <c r="U202" s="43"/>
      <c r="V202" s="43"/>
      <c r="W202" s="43"/>
      <c r="X202" s="43"/>
      <c r="Y202" s="56"/>
    </row>
    <row r="203" spans="1:25" s="6" customFormat="1" ht="13.5" customHeight="1" hidden="1">
      <c r="A203" s="8"/>
      <c r="B203" s="9"/>
      <c r="C203" s="9"/>
      <c r="D203" s="36"/>
      <c r="E203" s="45" t="s">
        <v>418</v>
      </c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23"/>
      <c r="Q203" s="23"/>
      <c r="R203" s="23"/>
      <c r="S203" s="48"/>
      <c r="T203" s="48"/>
      <c r="U203" s="48"/>
      <c r="V203" s="48"/>
      <c r="W203" s="48"/>
      <c r="X203" s="48"/>
      <c r="Y203" s="55"/>
    </row>
    <row r="204" spans="1:25" ht="12.75" customHeight="1">
      <c r="A204" s="18"/>
      <c r="B204" s="32" t="s">
        <v>217</v>
      </c>
      <c r="C204" s="32" t="s">
        <v>192</v>
      </c>
      <c r="D204" s="32">
        <v>2</v>
      </c>
      <c r="E204" s="44" t="s">
        <v>333</v>
      </c>
      <c r="F204" s="32" t="s">
        <v>334</v>
      </c>
      <c r="G204" s="32">
        <v>1043.5</v>
      </c>
      <c r="H204" s="32">
        <v>1043.5</v>
      </c>
      <c r="I204" s="32"/>
      <c r="J204" s="66">
        <v>2200</v>
      </c>
      <c r="K204" s="66">
        <v>2200</v>
      </c>
      <c r="L204" s="32"/>
      <c r="M204" s="66">
        <v>3900</v>
      </c>
      <c r="N204" s="66">
        <v>3900</v>
      </c>
      <c r="O204" s="32"/>
      <c r="P204" s="23"/>
      <c r="Q204" s="23"/>
      <c r="R204" s="23"/>
      <c r="S204" s="66"/>
      <c r="T204" s="66">
        <v>3900</v>
      </c>
      <c r="U204" s="32"/>
      <c r="V204" s="66">
        <v>3200</v>
      </c>
      <c r="W204" s="66">
        <v>3200</v>
      </c>
      <c r="X204" s="32"/>
      <c r="Y204" s="56"/>
    </row>
    <row r="205" spans="1:25" s="6" customFormat="1" ht="16.5" customHeight="1">
      <c r="A205" s="8" t="s">
        <v>240</v>
      </c>
      <c r="B205" s="9" t="s">
        <v>241</v>
      </c>
      <c r="C205" s="9" t="s">
        <v>172</v>
      </c>
      <c r="D205" s="36" t="s">
        <v>172</v>
      </c>
      <c r="E205" s="45" t="s">
        <v>242</v>
      </c>
      <c r="F205" s="48"/>
      <c r="G205" s="90">
        <f>H205+I205</f>
        <v>445453.8</v>
      </c>
      <c r="H205" s="48">
        <f>H207+H224</f>
        <v>437716.1</v>
      </c>
      <c r="I205" s="77">
        <v>7737.7</v>
      </c>
      <c r="J205" s="48">
        <f>J207+J224</f>
        <v>433000</v>
      </c>
      <c r="K205" s="48">
        <f>K207+K224</f>
        <v>433000</v>
      </c>
      <c r="L205" s="48"/>
      <c r="M205" s="48">
        <f>N205+O205</f>
        <v>505000</v>
      </c>
      <c r="N205" s="48">
        <f>N207+N224</f>
        <v>505000</v>
      </c>
      <c r="O205" s="48">
        <v>0</v>
      </c>
      <c r="P205" s="17">
        <f>M205-J205</f>
        <v>72000</v>
      </c>
      <c r="Q205" s="17">
        <f>N205-K205</f>
        <v>72000</v>
      </c>
      <c r="R205" s="23"/>
      <c r="S205" s="48">
        <f>T205+U205</f>
        <v>605000</v>
      </c>
      <c r="T205" s="48">
        <f>T207+T224</f>
        <v>505000</v>
      </c>
      <c r="U205" s="66">
        <v>100000</v>
      </c>
      <c r="V205" s="48">
        <f>W205+X205</f>
        <v>700000</v>
      </c>
      <c r="W205" s="48">
        <f>W207+W224</f>
        <v>505000</v>
      </c>
      <c r="X205" s="48">
        <v>195000</v>
      </c>
      <c r="Y205" s="55"/>
    </row>
    <row r="206" spans="1:25" ht="12.75" customHeight="1">
      <c r="A206" s="18"/>
      <c r="B206" s="20"/>
      <c r="C206" s="20"/>
      <c r="D206" s="43"/>
      <c r="E206" s="44" t="s">
        <v>5</v>
      </c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23"/>
      <c r="Q206" s="23"/>
      <c r="R206" s="23"/>
      <c r="S206" s="43"/>
      <c r="T206" s="43"/>
      <c r="U206" s="43"/>
      <c r="V206" s="43"/>
      <c r="W206" s="43"/>
      <c r="X206" s="43"/>
      <c r="Y206" s="56"/>
    </row>
    <row r="207" spans="1:25" s="6" customFormat="1" ht="21.75" customHeight="1">
      <c r="A207" s="8" t="s">
        <v>243</v>
      </c>
      <c r="B207" s="9" t="s">
        <v>241</v>
      </c>
      <c r="C207" s="9" t="s">
        <v>175</v>
      </c>
      <c r="D207" s="36" t="s">
        <v>172</v>
      </c>
      <c r="E207" s="45" t="s">
        <v>244</v>
      </c>
      <c r="F207" s="48"/>
      <c r="G207" s="32">
        <v>319980.7</v>
      </c>
      <c r="H207" s="32">
        <v>319980.7</v>
      </c>
      <c r="I207" s="48"/>
      <c r="J207" s="32">
        <v>313000</v>
      </c>
      <c r="K207" s="32">
        <v>313000</v>
      </c>
      <c r="L207" s="48"/>
      <c r="M207" s="32"/>
      <c r="N207" s="66">
        <v>370500</v>
      </c>
      <c r="O207" s="48"/>
      <c r="P207" s="23"/>
      <c r="Q207" s="23"/>
      <c r="R207" s="23"/>
      <c r="S207" s="32"/>
      <c r="T207" s="66">
        <v>370500</v>
      </c>
      <c r="U207" s="66">
        <v>100000</v>
      </c>
      <c r="V207" s="32"/>
      <c r="W207" s="43">
        <v>370500</v>
      </c>
      <c r="X207" s="48"/>
      <c r="Y207" s="55"/>
    </row>
    <row r="208" spans="1:25" ht="12.75" customHeight="1">
      <c r="A208" s="18"/>
      <c r="B208" s="20"/>
      <c r="C208" s="20"/>
      <c r="D208" s="43"/>
      <c r="E208" s="44" t="s">
        <v>177</v>
      </c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23"/>
      <c r="Q208" s="23"/>
      <c r="R208" s="23"/>
      <c r="S208" s="43"/>
      <c r="T208" s="43"/>
      <c r="U208" s="43"/>
      <c r="V208" s="43"/>
      <c r="W208" s="43"/>
      <c r="X208" s="43"/>
      <c r="Y208" s="56"/>
    </row>
    <row r="209" spans="1:25" ht="12.75" customHeight="1">
      <c r="A209" s="31" t="s">
        <v>245</v>
      </c>
      <c r="B209" s="32" t="s">
        <v>241</v>
      </c>
      <c r="C209" s="32" t="s">
        <v>175</v>
      </c>
      <c r="D209" s="32" t="s">
        <v>175</v>
      </c>
      <c r="E209" s="44" t="s">
        <v>246</v>
      </c>
      <c r="F209" s="43"/>
      <c r="G209" s="43"/>
      <c r="H209" s="43"/>
      <c r="I209" s="43"/>
      <c r="J209" s="43"/>
      <c r="K209" s="43"/>
      <c r="L209" s="43"/>
      <c r="M209" s="43"/>
      <c r="N209" s="43">
        <v>370500</v>
      </c>
      <c r="O209" s="43"/>
      <c r="P209" s="23"/>
      <c r="Q209" s="23"/>
      <c r="R209" s="23"/>
      <c r="S209" s="43"/>
      <c r="T209" s="43">
        <v>370500</v>
      </c>
      <c r="U209" s="66">
        <v>100000</v>
      </c>
      <c r="V209" s="43"/>
      <c r="W209" s="43">
        <v>370500</v>
      </c>
      <c r="X209" s="43"/>
      <c r="Y209" s="56"/>
    </row>
    <row r="210" spans="1:25" ht="12.75" customHeight="1">
      <c r="A210" s="18"/>
      <c r="B210" s="20"/>
      <c r="C210" s="20"/>
      <c r="D210" s="43"/>
      <c r="E210" s="44" t="s">
        <v>5</v>
      </c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23"/>
      <c r="Q210" s="23"/>
      <c r="R210" s="23"/>
      <c r="S210" s="43"/>
      <c r="T210" s="43"/>
      <c r="U210" s="43"/>
      <c r="V210" s="43"/>
      <c r="W210" s="43"/>
      <c r="X210" s="43"/>
      <c r="Y210" s="56"/>
    </row>
    <row r="211" spans="1:25" s="6" customFormat="1" ht="11.25" customHeight="1">
      <c r="A211" s="8"/>
      <c r="B211" s="9"/>
      <c r="C211" s="9"/>
      <c r="D211" s="36"/>
      <c r="E211" s="45" t="s">
        <v>419</v>
      </c>
      <c r="F211" s="48"/>
      <c r="G211" s="32">
        <v>319980.7</v>
      </c>
      <c r="H211" s="32">
        <v>319980.7</v>
      </c>
      <c r="I211" s="48"/>
      <c r="J211" s="32">
        <v>313000</v>
      </c>
      <c r="K211" s="32">
        <v>313000</v>
      </c>
      <c r="L211" s="48"/>
      <c r="M211" s="32"/>
      <c r="N211" s="32">
        <v>318000</v>
      </c>
      <c r="O211" s="48"/>
      <c r="P211" s="23"/>
      <c r="Q211" s="23"/>
      <c r="R211" s="23"/>
      <c r="S211" s="32"/>
      <c r="T211" s="32"/>
      <c r="U211" s="48"/>
      <c r="V211" s="32"/>
      <c r="W211" s="32">
        <v>325000</v>
      </c>
      <c r="X211" s="48"/>
      <c r="Y211" s="55"/>
    </row>
    <row r="212" spans="1:25" ht="12.75" customHeight="1">
      <c r="A212" s="18"/>
      <c r="B212" s="20"/>
      <c r="C212" s="20"/>
      <c r="D212" s="43"/>
      <c r="E212" s="44" t="s">
        <v>319</v>
      </c>
      <c r="F212" s="32" t="s">
        <v>320</v>
      </c>
      <c r="G212" s="32">
        <v>319980.7</v>
      </c>
      <c r="H212" s="32">
        <v>319980.7</v>
      </c>
      <c r="I212" s="32"/>
      <c r="J212" s="32">
        <v>313000</v>
      </c>
      <c r="K212" s="32">
        <v>313000</v>
      </c>
      <c r="L212" s="32"/>
      <c r="M212" s="32"/>
      <c r="N212" s="32">
        <v>318000</v>
      </c>
      <c r="O212" s="32"/>
      <c r="P212" s="23"/>
      <c r="Q212" s="23"/>
      <c r="R212" s="23"/>
      <c r="S212" s="32"/>
      <c r="T212" s="32"/>
      <c r="U212" s="32"/>
      <c r="V212" s="32"/>
      <c r="W212" s="32">
        <v>325000</v>
      </c>
      <c r="X212" s="32"/>
      <c r="Y212" s="56"/>
    </row>
    <row r="213" spans="1:25" ht="12.75" customHeight="1">
      <c r="A213" s="18"/>
      <c r="B213" s="20"/>
      <c r="C213" s="20"/>
      <c r="D213" s="43"/>
      <c r="E213" s="44" t="s">
        <v>344</v>
      </c>
      <c r="F213" s="32" t="s">
        <v>343</v>
      </c>
      <c r="G213" s="32">
        <v>7737.7</v>
      </c>
      <c r="H213" s="32"/>
      <c r="I213" s="32">
        <v>7737.7</v>
      </c>
      <c r="J213" s="32"/>
      <c r="K213" s="32"/>
      <c r="L213" s="32"/>
      <c r="M213" s="32"/>
      <c r="N213" s="32"/>
      <c r="O213" s="32"/>
      <c r="P213" s="23"/>
      <c r="Q213" s="23"/>
      <c r="R213" s="23"/>
      <c r="S213" s="32"/>
      <c r="T213" s="32"/>
      <c r="U213" s="66">
        <v>100000</v>
      </c>
      <c r="V213" s="32"/>
      <c r="W213" s="32"/>
      <c r="X213" s="66">
        <v>195000</v>
      </c>
      <c r="Y213" s="56"/>
    </row>
    <row r="214" spans="1:25" ht="1.5" customHeight="1">
      <c r="A214" s="18"/>
      <c r="B214" s="20"/>
      <c r="C214" s="20"/>
      <c r="D214" s="43"/>
      <c r="E214" s="44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23"/>
      <c r="Q214" s="23"/>
      <c r="R214" s="23"/>
      <c r="S214" s="32"/>
      <c r="T214" s="32"/>
      <c r="U214" s="32"/>
      <c r="V214" s="32"/>
      <c r="W214" s="32"/>
      <c r="X214" s="32"/>
      <c r="Y214" s="56"/>
    </row>
    <row r="215" spans="1:25" s="6" customFormat="1" ht="2.25" customHeight="1" hidden="1">
      <c r="A215" s="8"/>
      <c r="B215" s="9"/>
      <c r="C215" s="9"/>
      <c r="D215" s="36"/>
      <c r="E215" s="45" t="s">
        <v>420</v>
      </c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23"/>
      <c r="Q215" s="23"/>
      <c r="R215" s="23"/>
      <c r="S215" s="48"/>
      <c r="T215" s="48"/>
      <c r="U215" s="48"/>
      <c r="V215" s="48"/>
      <c r="W215" s="48"/>
      <c r="X215" s="48"/>
      <c r="Y215" s="55"/>
    </row>
    <row r="216" spans="1:25" ht="12.75" customHeight="1" hidden="1">
      <c r="A216" s="18"/>
      <c r="B216" s="20"/>
      <c r="C216" s="20"/>
      <c r="D216" s="43"/>
      <c r="E216" s="44" t="s">
        <v>317</v>
      </c>
      <c r="F216" s="32" t="s">
        <v>318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23"/>
      <c r="Q216" s="23"/>
      <c r="R216" s="23"/>
      <c r="S216" s="32"/>
      <c r="T216" s="32"/>
      <c r="U216" s="32"/>
      <c r="V216" s="32"/>
      <c r="W216" s="32"/>
      <c r="X216" s="32"/>
      <c r="Y216" s="56"/>
    </row>
    <row r="217" spans="1:25" ht="12.75" customHeight="1" hidden="1">
      <c r="A217" s="18"/>
      <c r="B217" s="20"/>
      <c r="C217" s="20"/>
      <c r="D217" s="43"/>
      <c r="E217" s="44" t="s">
        <v>349</v>
      </c>
      <c r="F217" s="32" t="s">
        <v>350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23"/>
      <c r="Q217" s="23"/>
      <c r="R217" s="23"/>
      <c r="S217" s="32"/>
      <c r="T217" s="32"/>
      <c r="U217" s="32"/>
      <c r="V217" s="32"/>
      <c r="W217" s="32"/>
      <c r="X217" s="32"/>
      <c r="Y217" s="56"/>
    </row>
    <row r="218" spans="1:25" s="6" customFormat="1" ht="46.5" customHeight="1" hidden="1">
      <c r="A218" s="8"/>
      <c r="B218" s="9"/>
      <c r="C218" s="9"/>
      <c r="D218" s="36"/>
      <c r="E218" s="45" t="s">
        <v>421</v>
      </c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23"/>
      <c r="Q218" s="23"/>
      <c r="R218" s="23"/>
      <c r="S218" s="48"/>
      <c r="T218" s="48"/>
      <c r="U218" s="48"/>
      <c r="V218" s="48"/>
      <c r="W218" s="48"/>
      <c r="X218" s="48"/>
      <c r="Y218" s="55"/>
    </row>
    <row r="219" spans="1:25" ht="12.75" customHeight="1" hidden="1">
      <c r="A219" s="18"/>
      <c r="B219" s="20"/>
      <c r="C219" s="20"/>
      <c r="D219" s="43"/>
      <c r="E219" s="44" t="s">
        <v>319</v>
      </c>
      <c r="F219" s="32" t="s">
        <v>320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23"/>
      <c r="Q219" s="23"/>
      <c r="R219" s="23"/>
      <c r="S219" s="32"/>
      <c r="T219" s="32"/>
      <c r="U219" s="32"/>
      <c r="V219" s="32"/>
      <c r="W219" s="32"/>
      <c r="X219" s="32"/>
      <c r="Y219" s="56"/>
    </row>
    <row r="220" spans="1:25" ht="12.75" customHeight="1" hidden="1">
      <c r="A220" s="31" t="s">
        <v>247</v>
      </c>
      <c r="B220" s="32" t="s">
        <v>241</v>
      </c>
      <c r="C220" s="32" t="s">
        <v>175</v>
      </c>
      <c r="D220" s="32" t="s">
        <v>190</v>
      </c>
      <c r="E220" s="44" t="s">
        <v>248</v>
      </c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23"/>
      <c r="Q220" s="23"/>
      <c r="R220" s="23"/>
      <c r="S220" s="43"/>
      <c r="T220" s="43"/>
      <c r="U220" s="43"/>
      <c r="V220" s="43"/>
      <c r="W220" s="43"/>
      <c r="X220" s="43"/>
      <c r="Y220" s="56"/>
    </row>
    <row r="221" spans="1:25" ht="12.75" customHeight="1" hidden="1">
      <c r="A221" s="18"/>
      <c r="B221" s="20"/>
      <c r="C221" s="20"/>
      <c r="D221" s="43"/>
      <c r="E221" s="44" t="s">
        <v>5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23"/>
      <c r="Q221" s="23"/>
      <c r="R221" s="23"/>
      <c r="S221" s="43"/>
      <c r="T221" s="43"/>
      <c r="U221" s="43"/>
      <c r="V221" s="43"/>
      <c r="W221" s="43"/>
      <c r="X221" s="43"/>
      <c r="Y221" s="56"/>
    </row>
    <row r="222" spans="1:25" s="6" customFormat="1" ht="46.5" customHeight="1" hidden="1">
      <c r="A222" s="8"/>
      <c r="B222" s="9"/>
      <c r="C222" s="9"/>
      <c r="D222" s="36"/>
      <c r="E222" s="45" t="s">
        <v>422</v>
      </c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23"/>
      <c r="Q222" s="23"/>
      <c r="R222" s="23"/>
      <c r="S222" s="48"/>
      <c r="T222" s="48"/>
      <c r="U222" s="48"/>
      <c r="V222" s="48"/>
      <c r="W222" s="48"/>
      <c r="X222" s="48"/>
      <c r="Y222" s="55"/>
    </row>
    <row r="223" spans="1:25" ht="12.75" customHeight="1" hidden="1">
      <c r="A223" s="18"/>
      <c r="B223" s="20"/>
      <c r="C223" s="20"/>
      <c r="D223" s="43"/>
      <c r="E223" s="44" t="s">
        <v>319</v>
      </c>
      <c r="F223" s="32" t="s">
        <v>320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23"/>
      <c r="Q223" s="23"/>
      <c r="R223" s="23"/>
      <c r="S223" s="32"/>
      <c r="T223" s="32"/>
      <c r="U223" s="32"/>
      <c r="V223" s="32"/>
      <c r="W223" s="32"/>
      <c r="X223" s="32"/>
      <c r="Y223" s="56"/>
    </row>
    <row r="224" spans="1:25" s="6" customFormat="1" ht="15" customHeight="1">
      <c r="A224" s="8" t="s">
        <v>249</v>
      </c>
      <c r="B224" s="9" t="s">
        <v>241</v>
      </c>
      <c r="C224" s="9" t="s">
        <v>185</v>
      </c>
      <c r="D224" s="36" t="s">
        <v>172</v>
      </c>
      <c r="E224" s="45" t="s">
        <v>250</v>
      </c>
      <c r="F224" s="48"/>
      <c r="G224" s="43">
        <v>117735.4</v>
      </c>
      <c r="H224" s="43">
        <v>117735.4</v>
      </c>
      <c r="I224" s="48"/>
      <c r="J224" s="43">
        <v>120000</v>
      </c>
      <c r="K224" s="43">
        <v>120000</v>
      </c>
      <c r="L224" s="48"/>
      <c r="M224" s="43"/>
      <c r="N224" s="43">
        <v>134500</v>
      </c>
      <c r="O224" s="48"/>
      <c r="P224" s="23"/>
      <c r="Q224" s="23"/>
      <c r="R224" s="23"/>
      <c r="S224" s="43"/>
      <c r="T224" s="43">
        <v>134500</v>
      </c>
      <c r="U224" s="48"/>
      <c r="V224" s="43"/>
      <c r="W224" s="43">
        <v>134500</v>
      </c>
      <c r="X224" s="48"/>
      <c r="Y224" s="55"/>
    </row>
    <row r="225" spans="1:25" ht="12.75" customHeight="1">
      <c r="A225" s="18"/>
      <c r="B225" s="20"/>
      <c r="C225" s="20"/>
      <c r="D225" s="43"/>
      <c r="E225" s="44" t="s">
        <v>177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23"/>
      <c r="Q225" s="23"/>
      <c r="R225" s="23"/>
      <c r="S225" s="43"/>
      <c r="T225" s="43"/>
      <c r="U225" s="43"/>
      <c r="V225" s="43"/>
      <c r="W225" s="43"/>
      <c r="X225" s="43"/>
      <c r="Y225" s="56"/>
    </row>
    <row r="226" spans="1:25" ht="12.75" customHeight="1">
      <c r="A226" s="31" t="s">
        <v>251</v>
      </c>
      <c r="B226" s="32" t="s">
        <v>241</v>
      </c>
      <c r="C226" s="32" t="s">
        <v>185</v>
      </c>
      <c r="D226" s="32" t="s">
        <v>175</v>
      </c>
      <c r="E226" s="44" t="s">
        <v>252</v>
      </c>
      <c r="F226" s="43"/>
      <c r="G226" s="43">
        <v>117735.4</v>
      </c>
      <c r="H226" s="43">
        <v>117735.4</v>
      </c>
      <c r="I226" s="43"/>
      <c r="J226" s="43">
        <v>120000</v>
      </c>
      <c r="K226" s="43">
        <v>120000</v>
      </c>
      <c r="L226" s="43"/>
      <c r="M226" s="43"/>
      <c r="N226" s="43">
        <v>134500</v>
      </c>
      <c r="O226" s="43"/>
      <c r="P226" s="23"/>
      <c r="Q226" s="23"/>
      <c r="R226" s="23"/>
      <c r="S226" s="43"/>
      <c r="T226" s="43">
        <v>134500</v>
      </c>
      <c r="U226" s="43"/>
      <c r="V226" s="43"/>
      <c r="W226" s="43">
        <v>134500</v>
      </c>
      <c r="X226" s="43"/>
      <c r="Y226" s="56"/>
    </row>
    <row r="227" spans="1:25" ht="12.75" customHeight="1">
      <c r="A227" s="18"/>
      <c r="B227" s="20"/>
      <c r="C227" s="20"/>
      <c r="D227" s="43"/>
      <c r="E227" s="44" t="s">
        <v>5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23"/>
      <c r="Q227" s="23"/>
      <c r="R227" s="23"/>
      <c r="S227" s="43"/>
      <c r="T227" s="43"/>
      <c r="U227" s="43"/>
      <c r="V227" s="43"/>
      <c r="W227" s="43"/>
      <c r="X227" s="43"/>
      <c r="Y227" s="56"/>
    </row>
    <row r="228" spans="1:25" s="6" customFormat="1" ht="12" customHeight="1">
      <c r="A228" s="8"/>
      <c r="B228" s="9"/>
      <c r="C228" s="9"/>
      <c r="D228" s="36"/>
      <c r="E228" s="45" t="s">
        <v>423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23"/>
      <c r="Q228" s="23"/>
      <c r="R228" s="23"/>
      <c r="S228" s="48"/>
      <c r="T228" s="48"/>
      <c r="U228" s="48"/>
      <c r="V228" s="48"/>
      <c r="W228" s="48"/>
      <c r="X228" s="48"/>
      <c r="Y228" s="55"/>
    </row>
    <row r="229" spans="1:25" ht="12.75" customHeight="1">
      <c r="A229" s="18"/>
      <c r="B229" s="20"/>
      <c r="C229" s="20"/>
      <c r="D229" s="43"/>
      <c r="E229" s="44" t="s">
        <v>319</v>
      </c>
      <c r="F229" s="32" t="s">
        <v>320</v>
      </c>
      <c r="G229" s="43">
        <v>117735.4</v>
      </c>
      <c r="H229" s="43">
        <v>117735.4</v>
      </c>
      <c r="I229" s="32"/>
      <c r="J229" s="43">
        <v>120000</v>
      </c>
      <c r="K229" s="43">
        <v>120000</v>
      </c>
      <c r="L229" s="32"/>
      <c r="M229" s="43"/>
      <c r="N229" s="43">
        <v>134500</v>
      </c>
      <c r="O229" s="32"/>
      <c r="P229" s="23"/>
      <c r="Q229" s="23"/>
      <c r="R229" s="23"/>
      <c r="S229" s="43"/>
      <c r="T229" s="43">
        <v>134500</v>
      </c>
      <c r="U229" s="32"/>
      <c r="V229" s="43"/>
      <c r="W229" s="43">
        <v>134500</v>
      </c>
      <c r="X229" s="32"/>
      <c r="Y229" s="56"/>
    </row>
    <row r="230" spans="1:25" s="6" customFormat="1" ht="22.5" customHeight="1">
      <c r="A230" s="8"/>
      <c r="B230" s="9"/>
      <c r="C230" s="9"/>
      <c r="D230" s="36"/>
      <c r="E230" s="45" t="s">
        <v>424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23"/>
      <c r="Q230" s="23"/>
      <c r="R230" s="23"/>
      <c r="S230" s="48"/>
      <c r="T230" s="48"/>
      <c r="U230" s="48"/>
      <c r="V230" s="48"/>
      <c r="W230" s="48"/>
      <c r="X230" s="48"/>
      <c r="Y230" s="55"/>
    </row>
    <row r="231" spans="1:25" ht="12.75" customHeight="1" hidden="1">
      <c r="A231" s="18"/>
      <c r="B231" s="20"/>
      <c r="C231" s="20"/>
      <c r="D231" s="43"/>
      <c r="E231" s="44" t="s">
        <v>349</v>
      </c>
      <c r="F231" s="32" t="s">
        <v>350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23"/>
      <c r="Q231" s="23"/>
      <c r="R231" s="23"/>
      <c r="S231" s="32"/>
      <c r="T231" s="32"/>
      <c r="U231" s="32"/>
      <c r="V231" s="32"/>
      <c r="W231" s="32"/>
      <c r="X231" s="32"/>
      <c r="Y231" s="56"/>
    </row>
    <row r="232" spans="1:25" s="6" customFormat="1" ht="46.5" customHeight="1" hidden="1">
      <c r="A232" s="8"/>
      <c r="B232" s="9"/>
      <c r="C232" s="9"/>
      <c r="D232" s="36"/>
      <c r="E232" s="45" t="s">
        <v>425</v>
      </c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23"/>
      <c r="Q232" s="23"/>
      <c r="R232" s="23"/>
      <c r="S232" s="48"/>
      <c r="T232" s="48"/>
      <c r="U232" s="48"/>
      <c r="V232" s="48"/>
      <c r="W232" s="48"/>
      <c r="X232" s="48"/>
      <c r="Y232" s="55"/>
    </row>
    <row r="233" spans="1:25" ht="12.75" customHeight="1" hidden="1">
      <c r="A233" s="18"/>
      <c r="B233" s="20"/>
      <c r="C233" s="20"/>
      <c r="D233" s="43"/>
      <c r="E233" s="44" t="s">
        <v>319</v>
      </c>
      <c r="F233" s="32" t="s">
        <v>320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23"/>
      <c r="Q233" s="23"/>
      <c r="R233" s="23"/>
      <c r="S233" s="32"/>
      <c r="T233" s="32"/>
      <c r="U233" s="32"/>
      <c r="V233" s="32"/>
      <c r="W233" s="32"/>
      <c r="X233" s="32"/>
      <c r="Y233" s="56"/>
    </row>
    <row r="234" spans="1:25" s="6" customFormat="1" ht="46.5" customHeight="1" hidden="1">
      <c r="A234" s="8"/>
      <c r="B234" s="9"/>
      <c r="C234" s="9"/>
      <c r="D234" s="36"/>
      <c r="E234" s="45" t="s">
        <v>426</v>
      </c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23"/>
      <c r="Q234" s="23"/>
      <c r="R234" s="23"/>
      <c r="S234" s="48"/>
      <c r="T234" s="48"/>
      <c r="U234" s="48"/>
      <c r="V234" s="48"/>
      <c r="W234" s="48"/>
      <c r="X234" s="48"/>
      <c r="Y234" s="55"/>
    </row>
    <row r="235" spans="1:25" ht="12.75" customHeight="1" hidden="1">
      <c r="A235" s="18"/>
      <c r="B235" s="20"/>
      <c r="C235" s="20"/>
      <c r="D235" s="43"/>
      <c r="E235" s="44" t="s">
        <v>319</v>
      </c>
      <c r="F235" s="32" t="s">
        <v>320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23"/>
      <c r="Q235" s="23"/>
      <c r="R235" s="23"/>
      <c r="S235" s="32"/>
      <c r="T235" s="32"/>
      <c r="U235" s="32"/>
      <c r="V235" s="32"/>
      <c r="W235" s="32"/>
      <c r="X235" s="32"/>
      <c r="Y235" s="56"/>
    </row>
    <row r="236" spans="1:25" s="6" customFormat="1" ht="46.5" customHeight="1" hidden="1">
      <c r="A236" s="8"/>
      <c r="B236" s="9"/>
      <c r="C236" s="9"/>
      <c r="D236" s="36"/>
      <c r="E236" s="45" t="s">
        <v>427</v>
      </c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23"/>
      <c r="Q236" s="23"/>
      <c r="R236" s="23"/>
      <c r="S236" s="48"/>
      <c r="T236" s="48"/>
      <c r="U236" s="48"/>
      <c r="V236" s="48"/>
      <c r="W236" s="48"/>
      <c r="X236" s="48"/>
      <c r="Y236" s="55"/>
    </row>
    <row r="237" spans="1:25" ht="12.75" customHeight="1" hidden="1">
      <c r="A237" s="18"/>
      <c r="B237" s="20"/>
      <c r="C237" s="20"/>
      <c r="D237" s="43"/>
      <c r="E237" s="44" t="s">
        <v>342</v>
      </c>
      <c r="F237" s="32" t="s">
        <v>341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23"/>
      <c r="Q237" s="23"/>
      <c r="R237" s="23"/>
      <c r="S237" s="32"/>
      <c r="T237" s="32"/>
      <c r="U237" s="32"/>
      <c r="V237" s="32"/>
      <c r="W237" s="32"/>
      <c r="X237" s="32"/>
      <c r="Y237" s="56"/>
    </row>
    <row r="238" spans="1:25" ht="12.75" customHeight="1" hidden="1">
      <c r="A238" s="18"/>
      <c r="B238" s="20"/>
      <c r="C238" s="20"/>
      <c r="D238" s="43"/>
      <c r="E238" s="44" t="s">
        <v>344</v>
      </c>
      <c r="F238" s="32" t="s">
        <v>343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23"/>
      <c r="Q238" s="23"/>
      <c r="R238" s="23"/>
      <c r="S238" s="32"/>
      <c r="T238" s="32"/>
      <c r="U238" s="32"/>
      <c r="V238" s="32"/>
      <c r="W238" s="32"/>
      <c r="X238" s="32"/>
      <c r="Y238" s="56"/>
    </row>
    <row r="239" spans="1:25" s="6" customFormat="1" ht="46.5" customHeight="1" hidden="1">
      <c r="A239" s="8"/>
      <c r="B239" s="9"/>
      <c r="C239" s="9"/>
      <c r="D239" s="36"/>
      <c r="E239" s="45" t="s">
        <v>428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23"/>
      <c r="Q239" s="23"/>
      <c r="R239" s="23"/>
      <c r="S239" s="48"/>
      <c r="T239" s="48"/>
      <c r="U239" s="48"/>
      <c r="V239" s="48"/>
      <c r="W239" s="48"/>
      <c r="X239" s="48"/>
      <c r="Y239" s="55"/>
    </row>
    <row r="240" spans="1:25" ht="1.5" customHeight="1" hidden="1">
      <c r="A240" s="18"/>
      <c r="B240" s="20"/>
      <c r="C240" s="20"/>
      <c r="D240" s="43"/>
      <c r="E240" s="44" t="s">
        <v>327</v>
      </c>
      <c r="F240" s="32" t="s">
        <v>328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23"/>
      <c r="Q240" s="23"/>
      <c r="R240" s="23"/>
      <c r="S240" s="32"/>
      <c r="T240" s="32"/>
      <c r="U240" s="32"/>
      <c r="V240" s="32"/>
      <c r="W240" s="32"/>
      <c r="X240" s="32"/>
      <c r="Y240" s="56"/>
    </row>
    <row r="241" spans="1:25" s="6" customFormat="1" ht="46.5" customHeight="1" hidden="1">
      <c r="A241" s="8"/>
      <c r="B241" s="9"/>
      <c r="C241" s="9"/>
      <c r="D241" s="36"/>
      <c r="E241" s="45" t="s">
        <v>429</v>
      </c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23"/>
      <c r="Q241" s="23"/>
      <c r="R241" s="23"/>
      <c r="S241" s="48"/>
      <c r="T241" s="48"/>
      <c r="U241" s="48"/>
      <c r="V241" s="48"/>
      <c r="W241" s="48"/>
      <c r="X241" s="48"/>
      <c r="Y241" s="55"/>
    </row>
    <row r="242" spans="1:25" ht="12.75" customHeight="1" hidden="1">
      <c r="A242" s="18"/>
      <c r="B242" s="20"/>
      <c r="C242" s="20"/>
      <c r="D242" s="43"/>
      <c r="E242" s="44" t="s">
        <v>342</v>
      </c>
      <c r="F242" s="32" t="s">
        <v>341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23"/>
      <c r="Q242" s="23"/>
      <c r="R242" s="23"/>
      <c r="S242" s="32"/>
      <c r="T242" s="32"/>
      <c r="U242" s="32"/>
      <c r="V242" s="32"/>
      <c r="W242" s="32"/>
      <c r="X242" s="32"/>
      <c r="Y242" s="56"/>
    </row>
    <row r="243" spans="1:25" ht="12.75" customHeight="1" hidden="1">
      <c r="A243" s="18"/>
      <c r="B243" s="20"/>
      <c r="C243" s="20"/>
      <c r="D243" s="43"/>
      <c r="E243" s="44" t="s">
        <v>344</v>
      </c>
      <c r="F243" s="32" t="s">
        <v>343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23"/>
      <c r="Q243" s="23"/>
      <c r="R243" s="23"/>
      <c r="S243" s="32"/>
      <c r="T243" s="32"/>
      <c r="U243" s="32"/>
      <c r="V243" s="32"/>
      <c r="W243" s="32"/>
      <c r="X243" s="32"/>
      <c r="Y243" s="56"/>
    </row>
    <row r="244" spans="1:25" s="6" customFormat="1" ht="46.5" customHeight="1" hidden="1">
      <c r="A244" s="8"/>
      <c r="B244" s="9"/>
      <c r="C244" s="9"/>
      <c r="D244" s="36"/>
      <c r="E244" s="45" t="s">
        <v>430</v>
      </c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23"/>
      <c r="Q244" s="23"/>
      <c r="R244" s="23"/>
      <c r="S244" s="48"/>
      <c r="T244" s="48"/>
      <c r="U244" s="48"/>
      <c r="V244" s="48"/>
      <c r="W244" s="48"/>
      <c r="X244" s="48"/>
      <c r="Y244" s="55"/>
    </row>
    <row r="245" spans="1:25" ht="12.75" customHeight="1" hidden="1">
      <c r="A245" s="18"/>
      <c r="B245" s="20"/>
      <c r="C245" s="20"/>
      <c r="D245" s="43"/>
      <c r="E245" s="44" t="s">
        <v>303</v>
      </c>
      <c r="F245" s="32" t="s">
        <v>304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23"/>
      <c r="Q245" s="23"/>
      <c r="R245" s="23"/>
      <c r="S245" s="32"/>
      <c r="T245" s="32"/>
      <c r="U245" s="32"/>
      <c r="V245" s="32"/>
      <c r="W245" s="32"/>
      <c r="X245" s="32"/>
      <c r="Y245" s="56"/>
    </row>
    <row r="246" spans="1:25" s="6" customFormat="1" ht="46.5" customHeight="1" hidden="1">
      <c r="A246" s="8"/>
      <c r="B246" s="9"/>
      <c r="C246" s="9"/>
      <c r="D246" s="36"/>
      <c r="E246" s="45" t="s">
        <v>431</v>
      </c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23"/>
      <c r="Q246" s="23"/>
      <c r="R246" s="23"/>
      <c r="S246" s="48"/>
      <c r="T246" s="48"/>
      <c r="U246" s="48"/>
      <c r="V246" s="48"/>
      <c r="W246" s="48"/>
      <c r="X246" s="48"/>
      <c r="Y246" s="55"/>
    </row>
    <row r="247" spans="1:25" ht="12.75" customHeight="1" hidden="1">
      <c r="A247" s="18"/>
      <c r="B247" s="20"/>
      <c r="C247" s="20"/>
      <c r="D247" s="43"/>
      <c r="E247" s="44" t="s">
        <v>323</v>
      </c>
      <c r="F247" s="32" t="s">
        <v>324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23"/>
      <c r="Q247" s="23"/>
      <c r="R247" s="23"/>
      <c r="S247" s="32"/>
      <c r="T247" s="32"/>
      <c r="U247" s="32"/>
      <c r="V247" s="32"/>
      <c r="W247" s="32"/>
      <c r="X247" s="32"/>
      <c r="Y247" s="56"/>
    </row>
    <row r="248" spans="1:25" s="6" customFormat="1" ht="46.5" customHeight="1" hidden="1">
      <c r="A248" s="8"/>
      <c r="B248" s="9"/>
      <c r="C248" s="9"/>
      <c r="D248" s="36"/>
      <c r="E248" s="45" t="s">
        <v>432</v>
      </c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23"/>
      <c r="Q248" s="23"/>
      <c r="R248" s="23"/>
      <c r="S248" s="48"/>
      <c r="T248" s="48"/>
      <c r="U248" s="48"/>
      <c r="V248" s="48"/>
      <c r="W248" s="48"/>
      <c r="X248" s="48"/>
      <c r="Y248" s="55"/>
    </row>
    <row r="249" spans="1:25" ht="12.75" customHeight="1" hidden="1">
      <c r="A249" s="18"/>
      <c r="B249" s="20"/>
      <c r="C249" s="20"/>
      <c r="D249" s="43"/>
      <c r="E249" s="44" t="s">
        <v>296</v>
      </c>
      <c r="F249" s="32" t="s">
        <v>295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23"/>
      <c r="Q249" s="23"/>
      <c r="R249" s="23"/>
      <c r="S249" s="32"/>
      <c r="T249" s="32"/>
      <c r="U249" s="32"/>
      <c r="V249" s="32"/>
      <c r="W249" s="32"/>
      <c r="X249" s="32"/>
      <c r="Y249" s="56"/>
    </row>
    <row r="250" spans="1:25" s="6" customFormat="1" ht="15.75" customHeight="1">
      <c r="A250" s="8" t="s">
        <v>253</v>
      </c>
      <c r="B250" s="9" t="s">
        <v>254</v>
      </c>
      <c r="C250" s="9" t="s">
        <v>172</v>
      </c>
      <c r="D250" s="36" t="s">
        <v>172</v>
      </c>
      <c r="E250" s="45" t="s">
        <v>255</v>
      </c>
      <c r="F250" s="48"/>
      <c r="G250" s="75">
        <v>22662.3</v>
      </c>
      <c r="H250" s="75">
        <v>22662.3</v>
      </c>
      <c r="I250" s="48"/>
      <c r="J250" s="75">
        <v>24000</v>
      </c>
      <c r="K250" s="75">
        <v>24000</v>
      </c>
      <c r="L250" s="48"/>
      <c r="M250" s="75">
        <f>N250</f>
        <v>20000</v>
      </c>
      <c r="N250" s="75">
        <v>20000</v>
      </c>
      <c r="O250" s="48">
        <v>0</v>
      </c>
      <c r="P250" s="17">
        <v>0</v>
      </c>
      <c r="Q250" s="17">
        <v>0</v>
      </c>
      <c r="R250" s="23"/>
      <c r="S250" s="75">
        <f>T250</f>
        <v>22000</v>
      </c>
      <c r="T250" s="75">
        <v>22000</v>
      </c>
      <c r="U250" s="48">
        <v>0</v>
      </c>
      <c r="V250" s="75">
        <v>25000</v>
      </c>
      <c r="W250" s="75">
        <v>25000</v>
      </c>
      <c r="X250" s="48">
        <v>0</v>
      </c>
      <c r="Y250" s="55"/>
    </row>
    <row r="251" spans="1:25" ht="12.75" customHeight="1">
      <c r="A251" s="18"/>
      <c r="B251" s="20"/>
      <c r="C251" s="20"/>
      <c r="D251" s="43"/>
      <c r="E251" s="44" t="s">
        <v>333</v>
      </c>
      <c r="F251" s="32" t="s">
        <v>334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23"/>
      <c r="Q251" s="23"/>
      <c r="R251" s="23"/>
      <c r="S251" s="32"/>
      <c r="T251" s="32"/>
      <c r="U251" s="32"/>
      <c r="V251" s="32"/>
      <c r="W251" s="32"/>
      <c r="X251" s="32"/>
      <c r="Y251" s="56"/>
    </row>
    <row r="252" spans="1:25" s="6" customFormat="1" ht="25.5" customHeight="1">
      <c r="A252" s="8" t="s">
        <v>256</v>
      </c>
      <c r="B252" s="9" t="s">
        <v>254</v>
      </c>
      <c r="C252" s="9" t="s">
        <v>193</v>
      </c>
      <c r="D252" s="36" t="s">
        <v>172</v>
      </c>
      <c r="E252" s="45" t="s">
        <v>257</v>
      </c>
      <c r="F252" s="48"/>
      <c r="G252" s="86">
        <v>22662.3</v>
      </c>
      <c r="H252" s="86">
        <v>22662.3</v>
      </c>
      <c r="I252" s="48"/>
      <c r="J252" s="89">
        <v>24000</v>
      </c>
      <c r="K252" s="89">
        <v>24000</v>
      </c>
      <c r="L252" s="48"/>
      <c r="M252" s="92"/>
      <c r="N252" s="92">
        <v>20000</v>
      </c>
      <c r="O252" s="48"/>
      <c r="P252" s="23"/>
      <c r="Q252" s="23"/>
      <c r="R252" s="23"/>
      <c r="S252" s="92"/>
      <c r="T252" s="94">
        <v>22000</v>
      </c>
      <c r="U252" s="48"/>
      <c r="V252" s="92">
        <v>25000</v>
      </c>
      <c r="W252" s="92">
        <v>25000</v>
      </c>
      <c r="X252" s="48"/>
      <c r="Y252" s="55"/>
    </row>
    <row r="253" spans="1:25" ht="12.75" customHeight="1">
      <c r="A253" s="18"/>
      <c r="B253" s="20"/>
      <c r="C253" s="20"/>
      <c r="D253" s="43"/>
      <c r="E253" s="44" t="s">
        <v>177</v>
      </c>
      <c r="F253" s="43"/>
      <c r="G253" s="86"/>
      <c r="H253" s="86"/>
      <c r="I253" s="43"/>
      <c r="J253" s="89"/>
      <c r="K253" s="89"/>
      <c r="L253" s="43"/>
      <c r="M253" s="92"/>
      <c r="N253" s="92"/>
      <c r="O253" s="43"/>
      <c r="P253" s="23"/>
      <c r="Q253" s="23"/>
      <c r="R253" s="23"/>
      <c r="S253" s="92"/>
      <c r="T253" s="94"/>
      <c r="U253" s="43"/>
      <c r="V253" s="92"/>
      <c r="W253" s="92"/>
      <c r="X253" s="43"/>
      <c r="Y253" s="56"/>
    </row>
    <row r="254" spans="1:25" ht="24" customHeight="1">
      <c r="A254" s="31" t="s">
        <v>258</v>
      </c>
      <c r="B254" s="32" t="s">
        <v>254</v>
      </c>
      <c r="C254" s="32" t="s">
        <v>193</v>
      </c>
      <c r="D254" s="32" t="s">
        <v>175</v>
      </c>
      <c r="E254" s="44" t="s">
        <v>257</v>
      </c>
      <c r="F254" s="85">
        <v>4729</v>
      </c>
      <c r="G254" s="86">
        <v>22662.3</v>
      </c>
      <c r="H254" s="86">
        <v>22662.3</v>
      </c>
      <c r="I254" s="43"/>
      <c r="J254" s="89">
        <v>24000</v>
      </c>
      <c r="K254" s="89">
        <v>24000</v>
      </c>
      <c r="L254" s="43"/>
      <c r="M254" s="92"/>
      <c r="N254" s="92">
        <v>20000</v>
      </c>
      <c r="O254" s="43"/>
      <c r="P254" s="23"/>
      <c r="Q254" s="23"/>
      <c r="R254" s="23"/>
      <c r="S254" s="92"/>
      <c r="T254" s="94">
        <v>22000</v>
      </c>
      <c r="U254" s="43"/>
      <c r="V254" s="92">
        <v>25000</v>
      </c>
      <c r="W254" s="92">
        <v>25000</v>
      </c>
      <c r="X254" s="43"/>
      <c r="Y254" s="56"/>
    </row>
    <row r="255" spans="1:25" ht="12.75" customHeight="1">
      <c r="A255" s="18"/>
      <c r="B255" s="20"/>
      <c r="C255" s="20"/>
      <c r="D255" s="43"/>
      <c r="E255" s="44" t="s">
        <v>5</v>
      </c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23"/>
      <c r="Q255" s="23"/>
      <c r="R255" s="23"/>
      <c r="S255" s="43"/>
      <c r="T255" s="43"/>
      <c r="U255" s="43"/>
      <c r="V255" s="43"/>
      <c r="W255" s="43"/>
      <c r="X255" s="43"/>
      <c r="Y255" s="56"/>
    </row>
    <row r="256" spans="1:25" s="6" customFormat="1" ht="2.25" customHeight="1">
      <c r="A256" s="8"/>
      <c r="B256" s="9"/>
      <c r="C256" s="9"/>
      <c r="D256" s="36"/>
      <c r="E256" s="45" t="s">
        <v>433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23"/>
      <c r="Q256" s="23"/>
      <c r="R256" s="23"/>
      <c r="S256" s="48"/>
      <c r="T256" s="48"/>
      <c r="U256" s="48"/>
      <c r="V256" s="48"/>
      <c r="W256" s="48"/>
      <c r="X256" s="48"/>
      <c r="Y256" s="55"/>
    </row>
    <row r="257" spans="1:25" ht="12.75" customHeight="1" hidden="1">
      <c r="A257" s="18"/>
      <c r="B257" s="20"/>
      <c r="C257" s="20"/>
      <c r="D257" s="43"/>
      <c r="E257" s="44" t="s">
        <v>296</v>
      </c>
      <c r="F257" s="32" t="s">
        <v>295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23"/>
      <c r="Q257" s="23"/>
      <c r="R257" s="23"/>
      <c r="S257" s="32"/>
      <c r="T257" s="32"/>
      <c r="U257" s="32"/>
      <c r="V257" s="32"/>
      <c r="W257" s="32"/>
      <c r="X257" s="32"/>
      <c r="Y257" s="56"/>
    </row>
    <row r="258" spans="1:25" ht="4.5" customHeight="1" hidden="1">
      <c r="A258" s="18"/>
      <c r="B258" s="20"/>
      <c r="C258" s="20"/>
      <c r="D258" s="43"/>
      <c r="E258" s="44" t="s">
        <v>300</v>
      </c>
      <c r="F258" s="32" t="s">
        <v>299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23"/>
      <c r="Q258" s="23"/>
      <c r="R258" s="23"/>
      <c r="S258" s="32"/>
      <c r="T258" s="32"/>
      <c r="U258" s="32"/>
      <c r="V258" s="32"/>
      <c r="W258" s="32"/>
      <c r="X258" s="32"/>
      <c r="Y258" s="56"/>
    </row>
    <row r="259" spans="1:25" ht="12.75" customHeight="1" hidden="1">
      <c r="A259" s="18"/>
      <c r="B259" s="20"/>
      <c r="C259" s="20"/>
      <c r="D259" s="43"/>
      <c r="E259" s="44" t="s">
        <v>303</v>
      </c>
      <c r="F259" s="32" t="s">
        <v>304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23"/>
      <c r="Q259" s="23"/>
      <c r="R259" s="23"/>
      <c r="S259" s="32"/>
      <c r="T259" s="32"/>
      <c r="U259" s="32"/>
      <c r="V259" s="32"/>
      <c r="W259" s="32"/>
      <c r="X259" s="32"/>
      <c r="Y259" s="56"/>
    </row>
    <row r="260" spans="1:25" ht="12.75" customHeight="1" hidden="1">
      <c r="A260" s="18"/>
      <c r="B260" s="20"/>
      <c r="C260" s="20"/>
      <c r="D260" s="43"/>
      <c r="E260" s="44" t="s">
        <v>348</v>
      </c>
      <c r="F260" s="32" t="s">
        <v>347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23"/>
      <c r="Q260" s="23"/>
      <c r="R260" s="23"/>
      <c r="S260" s="32"/>
      <c r="T260" s="32"/>
      <c r="U260" s="32"/>
      <c r="V260" s="32"/>
      <c r="W260" s="32"/>
      <c r="X260" s="32"/>
      <c r="Y260" s="56"/>
    </row>
    <row r="261" spans="1:25" s="6" customFormat="1" ht="46.5" customHeight="1" hidden="1">
      <c r="A261" s="8"/>
      <c r="B261" s="9"/>
      <c r="C261" s="9"/>
      <c r="D261" s="36"/>
      <c r="E261" s="45" t="s">
        <v>434</v>
      </c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23"/>
      <c r="Q261" s="23"/>
      <c r="R261" s="23"/>
      <c r="S261" s="48"/>
      <c r="T261" s="48"/>
      <c r="U261" s="48"/>
      <c r="V261" s="48"/>
      <c r="W261" s="48"/>
      <c r="X261" s="48"/>
      <c r="Y261" s="55"/>
    </row>
    <row r="262" spans="1:25" ht="12.75" customHeight="1" hidden="1">
      <c r="A262" s="18"/>
      <c r="B262" s="20"/>
      <c r="C262" s="20"/>
      <c r="D262" s="43"/>
      <c r="E262" s="44" t="s">
        <v>303</v>
      </c>
      <c r="F262" s="32" t="s">
        <v>304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23"/>
      <c r="Q262" s="23"/>
      <c r="R262" s="23"/>
      <c r="S262" s="32"/>
      <c r="T262" s="32"/>
      <c r="U262" s="32"/>
      <c r="V262" s="32"/>
      <c r="W262" s="32"/>
      <c r="X262" s="32"/>
      <c r="Y262" s="56"/>
    </row>
    <row r="263" spans="1:25" ht="12.75" customHeight="1" hidden="1">
      <c r="A263" s="18"/>
      <c r="B263" s="20"/>
      <c r="C263" s="20"/>
      <c r="D263" s="43"/>
      <c r="E263" s="44" t="s">
        <v>316</v>
      </c>
      <c r="F263" s="32" t="s">
        <v>315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23"/>
      <c r="Q263" s="23"/>
      <c r="R263" s="23"/>
      <c r="S263" s="32"/>
      <c r="T263" s="32"/>
      <c r="U263" s="32"/>
      <c r="V263" s="32"/>
      <c r="W263" s="32"/>
      <c r="X263" s="32"/>
      <c r="Y263" s="56"/>
    </row>
    <row r="264" spans="1:25" ht="12.75" customHeight="1" hidden="1">
      <c r="A264" s="18"/>
      <c r="B264" s="20"/>
      <c r="C264" s="20"/>
      <c r="D264" s="43"/>
      <c r="E264" s="44" t="s">
        <v>337</v>
      </c>
      <c r="F264" s="32" t="s">
        <v>338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23"/>
      <c r="Q264" s="23"/>
      <c r="R264" s="23"/>
      <c r="S264" s="32"/>
      <c r="T264" s="32"/>
      <c r="U264" s="32"/>
      <c r="V264" s="32"/>
      <c r="W264" s="32"/>
      <c r="X264" s="32"/>
      <c r="Y264" s="56"/>
    </row>
    <row r="265" spans="1:25" s="6" customFormat="1" ht="46.5" customHeight="1" hidden="1">
      <c r="A265" s="8"/>
      <c r="B265" s="9"/>
      <c r="C265" s="9"/>
      <c r="D265" s="36"/>
      <c r="E265" s="45" t="s">
        <v>435</v>
      </c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23"/>
      <c r="Q265" s="23"/>
      <c r="R265" s="23"/>
      <c r="S265" s="48"/>
      <c r="T265" s="48"/>
      <c r="U265" s="48"/>
      <c r="V265" s="48"/>
      <c r="W265" s="48"/>
      <c r="X265" s="48"/>
      <c r="Y265" s="55"/>
    </row>
    <row r="266" spans="1:25" ht="12.75" customHeight="1" hidden="1">
      <c r="A266" s="18"/>
      <c r="B266" s="20"/>
      <c r="C266" s="20"/>
      <c r="D266" s="43"/>
      <c r="E266" s="44" t="s">
        <v>333</v>
      </c>
      <c r="F266" s="32" t="s">
        <v>334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23"/>
      <c r="Q266" s="23"/>
      <c r="R266" s="23"/>
      <c r="S266" s="32"/>
      <c r="T266" s="32"/>
      <c r="U266" s="32"/>
      <c r="V266" s="32"/>
      <c r="W266" s="32"/>
      <c r="X266" s="32"/>
      <c r="Y266" s="56"/>
    </row>
    <row r="267" spans="1:25" s="6" customFormat="1" ht="46.5" customHeight="1" hidden="1">
      <c r="A267" s="8"/>
      <c r="B267" s="9"/>
      <c r="C267" s="9"/>
      <c r="D267" s="36"/>
      <c r="E267" s="45" t="s">
        <v>436</v>
      </c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23"/>
      <c r="Q267" s="23"/>
      <c r="R267" s="23"/>
      <c r="S267" s="48"/>
      <c r="T267" s="48"/>
      <c r="U267" s="48"/>
      <c r="V267" s="48"/>
      <c r="W267" s="48"/>
      <c r="X267" s="48"/>
      <c r="Y267" s="55"/>
    </row>
    <row r="268" spans="1:25" ht="12.75" customHeight="1" hidden="1">
      <c r="A268" s="18"/>
      <c r="B268" s="20"/>
      <c r="C268" s="20"/>
      <c r="D268" s="43"/>
      <c r="E268" s="44" t="s">
        <v>286</v>
      </c>
      <c r="F268" s="32" t="s">
        <v>285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23"/>
      <c r="Q268" s="23"/>
      <c r="R268" s="23"/>
      <c r="S268" s="32"/>
      <c r="T268" s="32"/>
      <c r="U268" s="32"/>
      <c r="V268" s="32"/>
      <c r="W268" s="32"/>
      <c r="X268" s="32"/>
      <c r="Y268" s="56"/>
    </row>
    <row r="269" spans="1:25" ht="12.75" customHeight="1" hidden="1">
      <c r="A269" s="18"/>
      <c r="B269" s="20"/>
      <c r="C269" s="20"/>
      <c r="D269" s="43"/>
      <c r="E269" s="44" t="s">
        <v>303</v>
      </c>
      <c r="F269" s="32" t="s">
        <v>304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23"/>
      <c r="Q269" s="23"/>
      <c r="R269" s="23"/>
      <c r="S269" s="32"/>
      <c r="T269" s="32"/>
      <c r="U269" s="32"/>
      <c r="V269" s="32"/>
      <c r="W269" s="32"/>
      <c r="X269" s="32"/>
      <c r="Y269" s="56"/>
    </row>
    <row r="270" spans="1:25" ht="12.75" customHeight="1" hidden="1">
      <c r="A270" s="18"/>
      <c r="B270" s="20"/>
      <c r="C270" s="20"/>
      <c r="D270" s="43"/>
      <c r="E270" s="44" t="s">
        <v>306</v>
      </c>
      <c r="F270" s="32" t="s">
        <v>305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23"/>
      <c r="Q270" s="23"/>
      <c r="R270" s="23"/>
      <c r="S270" s="32"/>
      <c r="T270" s="32"/>
      <c r="U270" s="32"/>
      <c r="V270" s="32"/>
      <c r="W270" s="32"/>
      <c r="X270" s="32"/>
      <c r="Y270" s="56"/>
    </row>
    <row r="271" spans="1:25" s="6" customFormat="1" ht="46.5" customHeight="1" hidden="1">
      <c r="A271" s="8"/>
      <c r="B271" s="9"/>
      <c r="C271" s="9"/>
      <c r="D271" s="36"/>
      <c r="E271" s="45" t="s">
        <v>437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23"/>
      <c r="Q271" s="23"/>
      <c r="R271" s="23"/>
      <c r="S271" s="48"/>
      <c r="T271" s="48"/>
      <c r="U271" s="48"/>
      <c r="V271" s="48"/>
      <c r="W271" s="48"/>
      <c r="X271" s="48"/>
      <c r="Y271" s="55"/>
    </row>
    <row r="272" spans="1:25" ht="12.75" customHeight="1" hidden="1">
      <c r="A272" s="18"/>
      <c r="B272" s="20"/>
      <c r="C272" s="20"/>
      <c r="D272" s="43"/>
      <c r="E272" s="44" t="s">
        <v>303</v>
      </c>
      <c r="F272" s="32" t="s">
        <v>304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23"/>
      <c r="Q272" s="23"/>
      <c r="R272" s="23"/>
      <c r="S272" s="32"/>
      <c r="T272" s="32"/>
      <c r="U272" s="32"/>
      <c r="V272" s="32"/>
      <c r="W272" s="32"/>
      <c r="X272" s="32"/>
      <c r="Y272" s="56"/>
    </row>
    <row r="273" spans="1:25" ht="2.25" customHeight="1" hidden="1">
      <c r="A273" s="18"/>
      <c r="B273" s="20"/>
      <c r="C273" s="20"/>
      <c r="D273" s="43"/>
      <c r="E273" s="44" t="s">
        <v>316</v>
      </c>
      <c r="F273" s="32" t="s">
        <v>315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23"/>
      <c r="Q273" s="23"/>
      <c r="R273" s="23"/>
      <c r="S273" s="32"/>
      <c r="T273" s="32"/>
      <c r="U273" s="32"/>
      <c r="V273" s="32"/>
      <c r="W273" s="32"/>
      <c r="X273" s="32"/>
      <c r="Y273" s="56"/>
    </row>
    <row r="274" spans="1:25" ht="12.75" customHeight="1" hidden="1">
      <c r="A274" s="18"/>
      <c r="B274" s="20"/>
      <c r="C274" s="20"/>
      <c r="D274" s="43"/>
      <c r="E274" s="44" t="s">
        <v>337</v>
      </c>
      <c r="F274" s="32" t="s">
        <v>338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23"/>
      <c r="Q274" s="23"/>
      <c r="R274" s="23"/>
      <c r="S274" s="32"/>
      <c r="T274" s="32"/>
      <c r="U274" s="32"/>
      <c r="V274" s="32"/>
      <c r="W274" s="32"/>
      <c r="X274" s="32"/>
      <c r="Y274" s="56"/>
    </row>
    <row r="275" spans="1:25" s="6" customFormat="1" ht="46.5" customHeight="1" hidden="1">
      <c r="A275" s="8"/>
      <c r="B275" s="9"/>
      <c r="C275" s="9"/>
      <c r="D275" s="36"/>
      <c r="E275" s="45" t="s">
        <v>438</v>
      </c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23"/>
      <c r="Q275" s="23"/>
      <c r="R275" s="23"/>
      <c r="S275" s="48"/>
      <c r="T275" s="48"/>
      <c r="U275" s="48"/>
      <c r="V275" s="48"/>
      <c r="W275" s="48"/>
      <c r="X275" s="48"/>
      <c r="Y275" s="55"/>
    </row>
    <row r="276" spans="1:25" ht="12.75" customHeight="1" hidden="1">
      <c r="A276" s="18"/>
      <c r="B276" s="20"/>
      <c r="C276" s="20"/>
      <c r="D276" s="43"/>
      <c r="E276" s="44" t="s">
        <v>329</v>
      </c>
      <c r="F276" s="32" t="s">
        <v>330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23"/>
      <c r="Q276" s="23"/>
      <c r="R276" s="23"/>
      <c r="S276" s="32"/>
      <c r="T276" s="32"/>
      <c r="U276" s="32"/>
      <c r="V276" s="32"/>
      <c r="W276" s="32"/>
      <c r="X276" s="32"/>
      <c r="Y276" s="56"/>
    </row>
    <row r="277" spans="1:25" ht="12.75" customHeight="1" hidden="1">
      <c r="A277" s="18"/>
      <c r="B277" s="20"/>
      <c r="C277" s="20"/>
      <c r="D277" s="43"/>
      <c r="E277" s="44" t="s">
        <v>337</v>
      </c>
      <c r="F277" s="32" t="s">
        <v>338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23"/>
      <c r="Q277" s="23"/>
      <c r="R277" s="23"/>
      <c r="S277" s="32"/>
      <c r="T277" s="32"/>
      <c r="U277" s="32"/>
      <c r="V277" s="32"/>
      <c r="W277" s="32"/>
      <c r="X277" s="32"/>
      <c r="Y277" s="56"/>
    </row>
    <row r="278" spans="1:25" s="6" customFormat="1" ht="51" customHeight="1" hidden="1">
      <c r="A278" s="8"/>
      <c r="B278" s="9"/>
      <c r="C278" s="9"/>
      <c r="D278" s="36"/>
      <c r="E278" s="45" t="s">
        <v>439</v>
      </c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23"/>
      <c r="Q278" s="23"/>
      <c r="R278" s="23"/>
      <c r="S278" s="48"/>
      <c r="T278" s="48"/>
      <c r="U278" s="48"/>
      <c r="V278" s="48"/>
      <c r="W278" s="48"/>
      <c r="X278" s="48"/>
      <c r="Y278" s="55"/>
    </row>
    <row r="279" spans="1:25" ht="12.75" customHeight="1" hidden="1">
      <c r="A279" s="18"/>
      <c r="B279" s="20"/>
      <c r="C279" s="20"/>
      <c r="D279" s="43"/>
      <c r="E279" s="44" t="s">
        <v>286</v>
      </c>
      <c r="F279" s="32" t="s">
        <v>285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23"/>
      <c r="Q279" s="23"/>
      <c r="R279" s="23"/>
      <c r="S279" s="32"/>
      <c r="T279" s="32"/>
      <c r="U279" s="32"/>
      <c r="V279" s="32"/>
      <c r="W279" s="32"/>
      <c r="X279" s="32"/>
      <c r="Y279" s="56"/>
    </row>
    <row r="280" spans="1:25" ht="12.75" customHeight="1" hidden="1">
      <c r="A280" s="18"/>
      <c r="B280" s="20"/>
      <c r="C280" s="20"/>
      <c r="D280" s="43"/>
      <c r="E280" s="44" t="s">
        <v>303</v>
      </c>
      <c r="F280" s="32" t="s">
        <v>304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23"/>
      <c r="Q280" s="23"/>
      <c r="R280" s="23"/>
      <c r="S280" s="32"/>
      <c r="T280" s="32"/>
      <c r="U280" s="32"/>
      <c r="V280" s="32"/>
      <c r="W280" s="32"/>
      <c r="X280" s="32"/>
      <c r="Y280" s="56"/>
    </row>
    <row r="281" spans="1:25" ht="12.75" customHeight="1" hidden="1">
      <c r="A281" s="18"/>
      <c r="B281" s="20"/>
      <c r="C281" s="20"/>
      <c r="D281" s="43"/>
      <c r="E281" s="44" t="s">
        <v>316</v>
      </c>
      <c r="F281" s="32" t="s">
        <v>315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23"/>
      <c r="Q281" s="23"/>
      <c r="R281" s="23"/>
      <c r="S281" s="32"/>
      <c r="T281" s="32"/>
      <c r="U281" s="32"/>
      <c r="V281" s="32"/>
      <c r="W281" s="32"/>
      <c r="X281" s="32"/>
      <c r="Y281" s="56"/>
    </row>
    <row r="282" spans="1:25" ht="2.25" customHeight="1" hidden="1">
      <c r="A282" s="18"/>
      <c r="B282" s="20"/>
      <c r="C282" s="20"/>
      <c r="D282" s="43"/>
      <c r="E282" s="44" t="s">
        <v>331</v>
      </c>
      <c r="F282" s="32" t="s">
        <v>332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23"/>
      <c r="Q282" s="23"/>
      <c r="R282" s="23"/>
      <c r="S282" s="32"/>
      <c r="T282" s="32"/>
      <c r="U282" s="32"/>
      <c r="V282" s="32"/>
      <c r="W282" s="32"/>
      <c r="X282" s="32"/>
      <c r="Y282" s="56"/>
    </row>
    <row r="283" spans="1:25" ht="12.75" customHeight="1" hidden="1">
      <c r="A283" s="18"/>
      <c r="B283" s="20"/>
      <c r="C283" s="20"/>
      <c r="D283" s="43"/>
      <c r="E283" s="44" t="s">
        <v>337</v>
      </c>
      <c r="F283" s="32" t="s">
        <v>338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23"/>
      <c r="Q283" s="23"/>
      <c r="R283" s="23"/>
      <c r="S283" s="32"/>
      <c r="T283" s="32"/>
      <c r="U283" s="32"/>
      <c r="V283" s="32"/>
      <c r="W283" s="32"/>
      <c r="X283" s="32"/>
      <c r="Y283" s="56"/>
    </row>
    <row r="284" spans="1:25" s="6" customFormat="1" ht="46.5" customHeight="1" hidden="1">
      <c r="A284" s="8" t="s">
        <v>259</v>
      </c>
      <c r="B284" s="9" t="s">
        <v>254</v>
      </c>
      <c r="C284" s="9" t="s">
        <v>195</v>
      </c>
      <c r="D284" s="36" t="s">
        <v>172</v>
      </c>
      <c r="E284" s="45" t="s">
        <v>260</v>
      </c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23"/>
      <c r="Q284" s="23"/>
      <c r="R284" s="23"/>
      <c r="S284" s="48"/>
      <c r="T284" s="48"/>
      <c r="U284" s="48"/>
      <c r="V284" s="48"/>
      <c r="W284" s="48"/>
      <c r="X284" s="48"/>
      <c r="Y284" s="55"/>
    </row>
    <row r="285" spans="1:25" ht="12.75" customHeight="1" hidden="1">
      <c r="A285" s="18"/>
      <c r="B285" s="20"/>
      <c r="C285" s="20"/>
      <c r="D285" s="43"/>
      <c r="E285" s="44" t="s">
        <v>177</v>
      </c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23"/>
      <c r="Q285" s="23"/>
      <c r="R285" s="23"/>
      <c r="S285" s="43"/>
      <c r="T285" s="43"/>
      <c r="U285" s="43"/>
      <c r="V285" s="43"/>
      <c r="W285" s="43"/>
      <c r="X285" s="43"/>
      <c r="Y285" s="56"/>
    </row>
    <row r="286" spans="1:25" ht="12.75" customHeight="1" hidden="1">
      <c r="A286" s="31" t="s">
        <v>261</v>
      </c>
      <c r="B286" s="32" t="s">
        <v>254</v>
      </c>
      <c r="C286" s="32" t="s">
        <v>195</v>
      </c>
      <c r="D286" s="32" t="s">
        <v>190</v>
      </c>
      <c r="E286" s="44" t="s">
        <v>262</v>
      </c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23"/>
      <c r="Q286" s="23"/>
      <c r="R286" s="23"/>
      <c r="S286" s="43"/>
      <c r="T286" s="43"/>
      <c r="U286" s="43"/>
      <c r="V286" s="43"/>
      <c r="W286" s="43"/>
      <c r="X286" s="43"/>
      <c r="Y286" s="56"/>
    </row>
    <row r="287" spans="1:25" ht="12.75" customHeight="1" hidden="1">
      <c r="A287" s="18"/>
      <c r="B287" s="20"/>
      <c r="C287" s="20"/>
      <c r="D287" s="43"/>
      <c r="E287" s="44" t="s">
        <v>5</v>
      </c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23"/>
      <c r="Q287" s="23"/>
      <c r="R287" s="23"/>
      <c r="S287" s="43"/>
      <c r="T287" s="43"/>
      <c r="U287" s="43"/>
      <c r="V287" s="43"/>
      <c r="W287" s="43"/>
      <c r="X287" s="43"/>
      <c r="Y287" s="56"/>
    </row>
    <row r="288" spans="1:25" s="6" customFormat="1" ht="46.5" customHeight="1" hidden="1">
      <c r="A288" s="8"/>
      <c r="B288" s="9"/>
      <c r="C288" s="9"/>
      <c r="D288" s="36"/>
      <c r="E288" s="45" t="s">
        <v>440</v>
      </c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23"/>
      <c r="Q288" s="23"/>
      <c r="R288" s="23"/>
      <c r="S288" s="48"/>
      <c r="T288" s="48"/>
      <c r="U288" s="48"/>
      <c r="V288" s="48"/>
      <c r="W288" s="48"/>
      <c r="X288" s="48"/>
      <c r="Y288" s="55"/>
    </row>
    <row r="289" spans="1:25" ht="12.75" customHeight="1" hidden="1">
      <c r="A289" s="18"/>
      <c r="B289" s="20"/>
      <c r="C289" s="20"/>
      <c r="D289" s="43"/>
      <c r="E289" s="44" t="s">
        <v>331</v>
      </c>
      <c r="F289" s="32" t="s">
        <v>332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23"/>
      <c r="Q289" s="23"/>
      <c r="R289" s="23"/>
      <c r="S289" s="32"/>
      <c r="T289" s="32"/>
      <c r="U289" s="32"/>
      <c r="V289" s="32"/>
      <c r="W289" s="32"/>
      <c r="X289" s="32"/>
      <c r="Y289" s="56"/>
    </row>
    <row r="290" spans="1:25" s="6" customFormat="1" ht="46.5" customHeight="1" hidden="1">
      <c r="A290" s="8"/>
      <c r="B290" s="9"/>
      <c r="C290" s="9"/>
      <c r="D290" s="36"/>
      <c r="E290" s="45" t="s">
        <v>441</v>
      </c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23"/>
      <c r="Q290" s="23"/>
      <c r="R290" s="23"/>
      <c r="S290" s="48"/>
      <c r="T290" s="48"/>
      <c r="U290" s="48"/>
      <c r="V290" s="48"/>
      <c r="W290" s="48"/>
      <c r="X290" s="48"/>
      <c r="Y290" s="55"/>
    </row>
    <row r="291" spans="1:25" ht="12.75" customHeight="1" hidden="1">
      <c r="A291" s="18"/>
      <c r="B291" s="20"/>
      <c r="C291" s="20"/>
      <c r="D291" s="43"/>
      <c r="E291" s="44" t="s">
        <v>284</v>
      </c>
      <c r="F291" s="32" t="s">
        <v>283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23"/>
      <c r="Q291" s="23"/>
      <c r="R291" s="23"/>
      <c r="S291" s="32"/>
      <c r="T291" s="32"/>
      <c r="U291" s="32"/>
      <c r="V291" s="32"/>
      <c r="W291" s="32"/>
      <c r="X291" s="32"/>
      <c r="Y291" s="56"/>
    </row>
    <row r="292" spans="1:25" s="6" customFormat="1" ht="24" customHeight="1">
      <c r="A292" s="8" t="s">
        <v>263</v>
      </c>
      <c r="B292" s="9" t="s">
        <v>264</v>
      </c>
      <c r="C292" s="9" t="s">
        <v>172</v>
      </c>
      <c r="D292" s="36" t="s">
        <v>172</v>
      </c>
      <c r="E292" s="45" t="s">
        <v>265</v>
      </c>
      <c r="F292" s="48"/>
      <c r="G292" s="48"/>
      <c r="H292" s="75">
        <v>333506.4</v>
      </c>
      <c r="I292" s="48"/>
      <c r="J292" s="48"/>
      <c r="K292" s="75">
        <v>221800</v>
      </c>
      <c r="L292" s="48"/>
      <c r="M292" s="43">
        <v>500000</v>
      </c>
      <c r="N292" s="43">
        <v>500000</v>
      </c>
      <c r="O292" s="48"/>
      <c r="P292" s="23"/>
      <c r="Q292" s="17">
        <f>N292-K292</f>
        <v>278200</v>
      </c>
      <c r="R292" s="23"/>
      <c r="S292" s="43">
        <v>550000</v>
      </c>
      <c r="T292" s="43">
        <v>550000</v>
      </c>
      <c r="U292" s="48"/>
      <c r="V292" s="43">
        <v>600000</v>
      </c>
      <c r="W292" s="43">
        <v>600000</v>
      </c>
      <c r="X292" s="48"/>
      <c r="Y292" s="55"/>
    </row>
    <row r="293" spans="1:25" ht="16.5" customHeight="1">
      <c r="A293" s="18"/>
      <c r="B293" s="20"/>
      <c r="C293" s="20"/>
      <c r="D293" s="43"/>
      <c r="E293" s="44" t="s">
        <v>5</v>
      </c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23"/>
      <c r="Q293" s="23"/>
      <c r="R293" s="23"/>
      <c r="S293" s="43"/>
      <c r="T293" s="43"/>
      <c r="U293" s="43"/>
      <c r="V293" s="43"/>
      <c r="W293" s="43"/>
      <c r="X293" s="43"/>
      <c r="Y293" s="56"/>
    </row>
    <row r="294" spans="1:25" s="6" customFormat="1" ht="24.75" customHeight="1">
      <c r="A294" s="8" t="s">
        <v>266</v>
      </c>
      <c r="B294" s="9" t="s">
        <v>264</v>
      </c>
      <c r="C294" s="9" t="s">
        <v>175</v>
      </c>
      <c r="D294" s="36" t="s">
        <v>172</v>
      </c>
      <c r="E294" s="45" t="s">
        <v>267</v>
      </c>
      <c r="F294" s="48"/>
      <c r="G294" s="48"/>
      <c r="H294" s="43">
        <v>333506.4</v>
      </c>
      <c r="I294" s="48"/>
      <c r="J294" s="48"/>
      <c r="K294" s="43">
        <v>221800</v>
      </c>
      <c r="L294" s="48"/>
      <c r="M294" s="43">
        <v>500000</v>
      </c>
      <c r="N294" s="43">
        <v>500000</v>
      </c>
      <c r="O294" s="48"/>
      <c r="P294" s="23"/>
      <c r="Q294" s="23"/>
      <c r="R294" s="23"/>
      <c r="S294" s="43">
        <v>550000</v>
      </c>
      <c r="T294" s="43">
        <v>550000</v>
      </c>
      <c r="U294" s="48"/>
      <c r="V294" s="43">
        <v>600000</v>
      </c>
      <c r="W294" s="43">
        <v>600000</v>
      </c>
      <c r="X294" s="48"/>
      <c r="Y294" s="55"/>
    </row>
    <row r="295" spans="1:25" ht="12.75" customHeight="1">
      <c r="A295" s="18"/>
      <c r="B295" s="20"/>
      <c r="C295" s="20"/>
      <c r="D295" s="43"/>
      <c r="E295" s="44" t="s">
        <v>177</v>
      </c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23"/>
      <c r="Q295" s="23"/>
      <c r="R295" s="23"/>
      <c r="S295" s="43"/>
      <c r="T295" s="43"/>
      <c r="U295" s="43"/>
      <c r="V295" s="43"/>
      <c r="W295" s="43"/>
      <c r="X295" s="43"/>
      <c r="Y295" s="56"/>
    </row>
    <row r="296" spans="1:25" ht="18.75" customHeight="1">
      <c r="A296" s="31" t="s">
        <v>268</v>
      </c>
      <c r="B296" s="32" t="s">
        <v>264</v>
      </c>
      <c r="C296" s="32" t="s">
        <v>175</v>
      </c>
      <c r="D296" s="32" t="s">
        <v>190</v>
      </c>
      <c r="E296" s="44" t="s">
        <v>269</v>
      </c>
      <c r="F296" s="43"/>
      <c r="G296" s="43"/>
      <c r="H296" s="43">
        <v>333506.4</v>
      </c>
      <c r="I296" s="43"/>
      <c r="J296" s="43"/>
      <c r="K296" s="43">
        <v>221800</v>
      </c>
      <c r="L296" s="43"/>
      <c r="M296" s="43">
        <v>500000</v>
      </c>
      <c r="N296" s="43">
        <v>500000</v>
      </c>
      <c r="O296" s="43"/>
      <c r="P296" s="23"/>
      <c r="Q296" s="23"/>
      <c r="R296" s="23"/>
      <c r="S296" s="43">
        <v>550000</v>
      </c>
      <c r="T296" s="43">
        <v>550000</v>
      </c>
      <c r="U296" s="43"/>
      <c r="V296" s="43">
        <v>600000</v>
      </c>
      <c r="W296" s="43">
        <v>600000</v>
      </c>
      <c r="X296" s="43"/>
      <c r="Y296" s="56"/>
    </row>
    <row r="297" spans="1:25" ht="12.75" customHeight="1">
      <c r="A297" s="18"/>
      <c r="B297" s="20"/>
      <c r="C297" s="20"/>
      <c r="D297" s="43"/>
      <c r="E297" s="44" t="s">
        <v>5</v>
      </c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23"/>
      <c r="Q297" s="23"/>
      <c r="R297" s="23"/>
      <c r="S297" s="43"/>
      <c r="T297" s="43"/>
      <c r="U297" s="43"/>
      <c r="V297" s="43"/>
      <c r="W297" s="43"/>
      <c r="X297" s="43"/>
      <c r="Y297" s="56"/>
    </row>
    <row r="298" spans="1:25" ht="12.75" customHeight="1">
      <c r="A298" s="18"/>
      <c r="B298" s="20"/>
      <c r="C298" s="20"/>
      <c r="D298" s="43"/>
      <c r="E298" s="44" t="s">
        <v>339</v>
      </c>
      <c r="F298" s="43" t="s">
        <v>340</v>
      </c>
      <c r="G298" s="43"/>
      <c r="H298" s="43">
        <v>333506.4</v>
      </c>
      <c r="I298" s="43"/>
      <c r="J298" s="43"/>
      <c r="K298" s="43">
        <v>221800</v>
      </c>
      <c r="L298" s="43"/>
      <c r="M298" s="43">
        <v>500000</v>
      </c>
      <c r="N298" s="43">
        <v>500000</v>
      </c>
      <c r="O298" s="43"/>
      <c r="P298" s="23"/>
      <c r="Q298" s="23"/>
      <c r="R298" s="23"/>
      <c r="S298" s="43">
        <v>550000</v>
      </c>
      <c r="T298" s="43">
        <v>550000</v>
      </c>
      <c r="U298" s="43"/>
      <c r="V298" s="43">
        <v>600000</v>
      </c>
      <c r="W298" s="43">
        <v>600000</v>
      </c>
      <c r="X298" s="43"/>
      <c r="Y298" s="56"/>
    </row>
    <row r="299" spans="1:25" ht="12.75" customHeight="1" thickBot="1">
      <c r="A299" s="24"/>
      <c r="B299" s="26"/>
      <c r="C299" s="26"/>
      <c r="D299" s="52"/>
      <c r="E299" s="53" t="s">
        <v>442</v>
      </c>
      <c r="F299" s="34" t="s">
        <v>272</v>
      </c>
      <c r="G299" s="34"/>
      <c r="H299" s="34"/>
      <c r="I299" s="34"/>
      <c r="J299" s="34"/>
      <c r="K299" s="34"/>
      <c r="L299" s="34"/>
      <c r="M299" s="34"/>
      <c r="N299" s="34"/>
      <c r="O299" s="34"/>
      <c r="P299" s="37"/>
      <c r="Q299" s="37"/>
      <c r="R299" s="37"/>
      <c r="S299" s="34"/>
      <c r="T299" s="34"/>
      <c r="U299" s="34"/>
      <c r="V299" s="34"/>
      <c r="W299" s="34"/>
      <c r="X299" s="34"/>
      <c r="Y299" s="57"/>
    </row>
  </sheetData>
  <sheetProtection/>
  <mergeCells count="28">
    <mergeCell ref="U2:Y2"/>
    <mergeCell ref="Q7:R7"/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Y10:Y25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</mergeCells>
  <printOptions/>
  <pageMargins left="0.16" right="0.16" top="0.1968503937007874" bottom="0.19" header="0.11811023622047245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CompAM</cp:lastModifiedBy>
  <cp:lastPrinted>2024-03-05T11:46:45Z</cp:lastPrinted>
  <dcterms:created xsi:type="dcterms:W3CDTF">2022-06-16T10:33:45Z</dcterms:created>
  <dcterms:modified xsi:type="dcterms:W3CDTF">2024-03-29T12:27:19Z</dcterms:modified>
  <cp:category/>
  <cp:version/>
  <cp:contentType/>
  <cp:contentStatus/>
</cp:coreProperties>
</file>