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arzumanyan\Desktop\361\տնակների որոշում 2024\Շահագրգիռ մարմիններ 11.03.2024\"/>
    </mc:Choice>
  </mc:AlternateContent>
  <bookViews>
    <workbookView xWindow="0" yWindow="0" windowWidth="28800" windowHeight="12030" activeTab="2"/>
  </bookViews>
  <sheets>
    <sheet name="1_H3,4" sheetId="1" r:id="rId1"/>
    <sheet name="2_H9.33" sheetId="2" r:id="rId2"/>
    <sheet name="3_H9.1.39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D17" i="3" s="1"/>
  <c r="I28" i="1"/>
  <c r="E17" i="3" s="1"/>
  <c r="G28" i="1"/>
  <c r="C17" i="3" s="1"/>
  <c r="H29" i="1"/>
  <c r="I29" i="1"/>
  <c r="D32" i="3"/>
  <c r="E32" i="3"/>
  <c r="F32" i="3"/>
  <c r="C32" i="3"/>
  <c r="F17" i="3" l="1"/>
  <c r="F46" i="3"/>
  <c r="F45" i="3"/>
  <c r="D47" i="3"/>
  <c r="E47" i="3"/>
  <c r="F47" i="3"/>
  <c r="C47" i="3"/>
  <c r="F31" i="3"/>
  <c r="F30" i="3"/>
  <c r="F16" i="3"/>
  <c r="F15" i="3"/>
  <c r="C38" i="3" l="1"/>
  <c r="C23" i="3"/>
  <c r="C8" i="3"/>
  <c r="C59" i="2" l="1"/>
  <c r="C38" i="2"/>
  <c r="G27" i="1" l="1"/>
  <c r="H27" i="1"/>
  <c r="H26" i="1" s="1"/>
  <c r="H25" i="1" s="1"/>
  <c r="H24" i="1" s="1"/>
  <c r="H22" i="1" s="1"/>
  <c r="I27" i="1"/>
  <c r="I26" i="1" s="1"/>
  <c r="I25" i="1" s="1"/>
  <c r="I24" i="1" s="1"/>
  <c r="I22" i="1" s="1"/>
  <c r="J27" i="1"/>
  <c r="J26" i="1" s="1"/>
  <c r="J25" i="1" s="1"/>
  <c r="J24" i="1" s="1"/>
  <c r="J22" i="1" s="1"/>
  <c r="J33" i="1"/>
  <c r="J32" i="1" s="1"/>
  <c r="J31" i="1" s="1"/>
  <c r="J29" i="1" s="1"/>
  <c r="F38" i="2" s="1"/>
  <c r="H34" i="1"/>
  <c r="H33" i="1" s="1"/>
  <c r="H32" i="1" s="1"/>
  <c r="H31" i="1" s="1"/>
  <c r="D38" i="2" s="1"/>
  <c r="I34" i="1"/>
  <c r="I33" i="1" s="1"/>
  <c r="I32" i="1" s="1"/>
  <c r="I31" i="1" s="1"/>
  <c r="E38" i="2" s="1"/>
  <c r="J34" i="1"/>
  <c r="G34" i="1"/>
  <c r="G33" i="1" s="1"/>
  <c r="G32" i="1" s="1"/>
  <c r="G31" i="1" s="1"/>
  <c r="G29" i="1" s="1"/>
  <c r="H41" i="1"/>
  <c r="H40" i="1" s="1"/>
  <c r="H39" i="1" s="1"/>
  <c r="H38" i="1" s="1"/>
  <c r="H36" i="1" s="1"/>
  <c r="I41" i="1"/>
  <c r="I40" i="1" s="1"/>
  <c r="I39" i="1" s="1"/>
  <c r="I38" i="1" s="1"/>
  <c r="I36" i="1" s="1"/>
  <c r="E59" i="2" s="1"/>
  <c r="J41" i="1"/>
  <c r="J40" i="1" s="1"/>
  <c r="J39" i="1" s="1"/>
  <c r="J38" i="1" s="1"/>
  <c r="G41" i="1"/>
  <c r="G40" i="1" s="1"/>
  <c r="G39" i="1" s="1"/>
  <c r="G38" i="1" s="1"/>
  <c r="G36" i="1" s="1"/>
  <c r="J36" i="1" l="1"/>
  <c r="F59" i="2" s="1"/>
  <c r="J20" i="1"/>
  <c r="J18" i="1" s="1"/>
  <c r="J16" i="1" s="1"/>
  <c r="J14" i="1" s="1"/>
  <c r="J12" i="1" s="1"/>
  <c r="J10" i="1" s="1"/>
  <c r="J8" i="1" s="1"/>
  <c r="I20" i="1"/>
  <c r="I18" i="1" s="1"/>
  <c r="I16" i="1" s="1"/>
  <c r="I14" i="1" s="1"/>
  <c r="I12" i="1" s="1"/>
  <c r="I10" i="1" s="1"/>
  <c r="I8" i="1" s="1"/>
  <c r="H20" i="1"/>
  <c r="H18" i="1" s="1"/>
  <c r="H16" i="1" s="1"/>
  <c r="H14" i="1" s="1"/>
  <c r="H12" i="1" s="1"/>
  <c r="H10" i="1" s="1"/>
  <c r="H8" i="1" s="1"/>
  <c r="D59" i="2"/>
  <c r="G26" i="1"/>
  <c r="G25" i="1" s="1"/>
  <c r="G24" i="1" s="1"/>
  <c r="G22" i="1" s="1"/>
  <c r="G20" i="1" s="1"/>
  <c r="G18" i="1" s="1"/>
  <c r="G16" i="1" s="1"/>
  <c r="G14" i="1" s="1"/>
  <c r="G12" i="1" s="1"/>
  <c r="G10" i="1" s="1"/>
  <c r="G8" i="1" s="1"/>
</calcChain>
</file>

<file path=xl/sharedStrings.xml><?xml version="1.0" encoding="utf-8"?>
<sst xmlns="http://schemas.openxmlformats.org/spreadsheetml/2006/main" count="252" uniqueCount="77">
  <si>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</si>
  <si>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</si>
  <si>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</si>
  <si>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Առաջին եռամսյակ</t>
  </si>
  <si>
    <t xml:space="preserve"> Առաջին կիսամյակ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</si>
  <si>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</si>
  <si>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</si>
  <si>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</si>
  <si>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</si>
  <si>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</si>
  <si>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</si>
  <si>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ԸՆԴԱՄԵՆԸ ԾԱԽՍԵՐ</t>
  </si>
  <si>
    <t xml:space="preserve"> այդ թվում`</t>
  </si>
  <si>
    <t xml:space="preserve"> 01</t>
  </si>
  <si>
    <t xml:space="preserve"> 12002</t>
  </si>
  <si>
    <t xml:space="preserve"> 06</t>
  </si>
  <si>
    <t xml:space="preserve"> ՀՀ քաղաքաշինության կոմիտե</t>
  </si>
  <si>
    <t xml:space="preserve"> ԲՆԱԿԱՐԱՆԱՅԻՆ ՇԻՆԱՐԱՐՈՒԹՅՈՒՆ ԵՎ ԿՈՄՈՒՆԱԼ ԾԱՌԱՅՈՒԹՅՈՒՆՆԵՐ</t>
  </si>
  <si>
    <t xml:space="preserve"> Բնակարանային շինարարություն</t>
  </si>
  <si>
    <t xml:space="preserve"> Միջոցառում</t>
  </si>
  <si>
    <t xml:space="preserve"> Աղետի գոտու բնակավայրերի հողամասերը ոչ հիմնական շինություններից ազատում և քաղաքաշինական միջավայրի վերականգնում</t>
  </si>
  <si>
    <t xml:space="preserve"> հազար դրամներով</t>
  </si>
  <si>
    <t xml:space="preserve"> Քաղաքաշինության և ճարտարապետության բնագավառում պետական քաղաքականության իրականացում և կանոնակարգում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</si>
  <si>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</si>
  <si>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</si>
  <si>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ԸՆԹԱՑԻԿ ԾԱԽՍԵՐ</t>
  </si>
  <si>
    <t xml:space="preserve"> ԴՐԱՄԱՇՆՈՐՀՆԵՐ</t>
  </si>
  <si>
    <t xml:space="preserve"> Կապիտալ դրամաշնորհներ պետական հատվածի այլ մակարդակներին</t>
  </si>
  <si>
    <t xml:space="preserve"> - Այլ կապիտալ դրամաշնորհներ</t>
  </si>
  <si>
    <t xml:space="preserve"> ՀՀ քաղաքաշինության կոմիտե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</si>
  <si>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</si>
  <si>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</si>
  <si>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</si>
  <si>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1103 </t>
  </si>
  <si>
    <t xml:space="preserve"> Քաղաքաշինության և ճարտարապետության բնագավառում պետական քաղաքականության իրականացում և կանոնակարգում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</si>
  <si>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</si>
  <si>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</si>
  <si>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</si>
  <si>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12002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</si>
  <si>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</si>
  <si>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</si>
  <si>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</si>
  <si>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</si>
  <si>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</si>
  <si>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Աղետի գոտու բնակավայրերի հողամասերը ոչ հիմնական շինություններից ազատում և քաղաքաշինական միջավայրի վերականգնում </t>
  </si>
  <si>
    <t xml:space="preserve"> Նկարագրությունը` </t>
  </si>
  <si>
    <t xml:space="preserve"> Ոչ հիմնական շինությունների քանդում, տարածքների քաղաքաշինական միջավայրի վերականգնում, այդ շինություններում բնակվող ընտանիքների վերաբնակեցում՛ նրանց կարգավիճակից ելնելով աջակցության ցուցաբերմամբ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</si>
  <si>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</si>
  <si>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</si>
  <si>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չափանիշները </t>
  </si>
  <si>
    <t xml:space="preserve"> Աղետի գոտու բնակավայրերի ոչ հիմնական շինություններում բնակվող ընտանիքներ,Աղետի գոտու բնակավայրեր </t>
  </si>
  <si>
    <t xml:space="preserve"> Արդյունքի չափորոշիչներ </t>
  </si>
  <si>
    <t xml:space="preserve"> Քանդման ենթակա ոչ հիմնական շինություններ, հատ </t>
  </si>
  <si>
    <t xml:space="preserve">  </t>
  </si>
  <si>
    <t xml:space="preserve"> Ոչ հիմնական շինություններում բնակվող ընտանիքների վերաբնակեցում, ընտանիք </t>
  </si>
  <si>
    <t xml:space="preserve"> Միջոցառման վրա կատարվող ծախսը (հազար դրամ) </t>
  </si>
  <si>
    <t xml:space="preserve"> ՀՀ Լոռու մարզպետի աշխատակազմ </t>
  </si>
  <si>
    <t xml:space="preserve"> ՀՀ Շիրակի մարզպետի աշխատակազմ </t>
  </si>
  <si>
    <t xml:space="preserve"> ՀՀ   Լոռու մարզպետարան</t>
  </si>
  <si>
    <t>ՀՀ   Շիրակի մարզպետարան</t>
  </si>
  <si>
    <t xml:space="preserve">  Հավելված N 1</t>
  </si>
  <si>
    <t xml:space="preserve"> Ցուցանիշների փոփոխությունը
(ավելացումները նշված են դրական նշանով, իսկ նվազեցումները՝ փակագծերում) 
</t>
  </si>
  <si>
    <t xml:space="preserve"> Ցուցանիշների փոփոխությունը
(ավելացումները նշված են դրական նշանով) 
</t>
  </si>
  <si>
    <t xml:space="preserve"> Ցուցանիշների փոփոխությունը
(նվազեցումները նշված են փակագծերում) 
</t>
  </si>
  <si>
    <t xml:space="preserve">ՀՀ կառավարության 2024 թվականի              
  N        որոշման
</t>
  </si>
  <si>
    <t xml:space="preserve">ՀԱՅԱՍՏԱՆԻ ՀԱՆՐԱՊԵՏՈՒԹՅԱՆ ԿԱՌԱՎԱՐՈՒԹՅԱՆ 2023 ԹՎԱԿԱՆԻ ԴԵԿՏԵՄԲԵՐԻ 28-Ի N 2323-Ն ՈՐՈՇՄԱՆ
 NN 3  ԵՎ 4 ՀԱՎԵԼՎԱԾՆԵՐՈՒՄ ԿԱՏԱՐՎՈՂ  ՓՈՓՈԽՈՒԹՅՈՒՆԸ  ԵՎ  ԼՐԱՑՈՒՄՆԵՐԸ
</t>
  </si>
  <si>
    <t>ՄԱՍ 1. ՊԵՏԱԿԱՆ ՄԱՐՄՆԻ ԳԾՈՎ ԱՐԴՅՈՒՆՔԱՅԻՆ (ԿԱՏԱՐՈՂԱԿԱՆ) ՑՈՒՑԱՆԻՇՆԵՐԸ</t>
  </si>
  <si>
    <t>ՀՀ քաղաքաշինության կոմիտե</t>
  </si>
  <si>
    <t xml:space="preserve">  Հավելված N 2</t>
  </si>
  <si>
    <t>ՀՀ կառավարության 2024 թվականի              
  N        որոշման</t>
  </si>
  <si>
    <t>ՀԱՅԱՍՏԱՆԻ ՀԱՆՐԱՊԵՏՈՒԹՅԱՆ ԿԱՌԱՎԱՐՈՒԹՅԱՆ 2023 ԹՎԱԿԱՆԻ ԴԵԿՏԵՄԲԵՐԻ 28-Ի N 2323-Ն ՈՐՈՇՄԱՆ
 N 9 ՀԱՎԵԼՎԱԾԻ N 9.42 ԱՂՅՈՒՍԱԿՈՒՄ ԿԱՏԱՐՎՈՂ ԼՐԱՑՈՒՄԸ</t>
  </si>
  <si>
    <t>ՀԱՅԱՍՏԱՆԻ ՀԱՆՐԱՊԵՏՈՒԹՅԱՆ ԿԱՌԱՎԱՐՈՒԹՅԱՆ 2023 ԹՎԱԿԱՆԻ ԴԵԿՏԵՄԲԵՐԻ 28-Ի N 2323-Ն ՈՐՈՇՄԱՆ
 N 9 ՀԱՎԵԼՎԱԾԻ N 9.44 ԱՂՅՈՒՍԱԿՈՒՄ ԿԱՏԱՐՎՈՂ ԼՐԱՑՈՒՄԸ</t>
  </si>
  <si>
    <t xml:space="preserve">  Հավելված N 3</t>
  </si>
  <si>
    <t>ՀԱՅԱՍՏԱՆԻ ՀԱՆՐԱՊԵՏՈՒԹՅԱՆ ԿԱՌԱՎԱՐՈՒԹՅԱՆ 2023 ԹՎԱԿԱՆԻ ԴԵԿՏԵՄԲԵՐԻ 28-Ի N 2323-Ն ՈՐՈՇՄԱՆ
N 9.1 ՀԱՎԵԼՎԱԾԻ N 9.1.52 ԱՂՅՈՒՍԱԿՈՒՄ ԿԱՏԱՐՎՈՂ ԼՐԱՑՈՒՄԸ</t>
  </si>
  <si>
    <t>ՀԱՅԱՍՏԱՆԻ ՀԱՆՐԱՊԵՏՈՒԹՅԱՆ ԿԱՌԱՎԱՐՈՒԹՅԱՆ 2023 ԹՎԱԿԱՆԻ ԴԵԿՏԵՄԲԵՐԻ 28-Ի N 2323-Ն ՈՐՈՇՄԱՆ
N 9.1 ՀԱՎԵԼՎԱԾԻ N 9.1.54 ԱՂՅՈՒՍԱԿՈՒՄ ԿԱՏԱՐՎՈՂ ԼՐԱՑՈՒՄԸ</t>
  </si>
  <si>
    <t>ՀԱՅԱՍՏԱՆԻ ՀԱՆՐԱՊԵՏՈՒԹՅԱՆ ԿԱՌԱՎԱՐՈՒԹՅԱՆ 2023 ԹՎԱԿԱՆԻ ԴԵԿՏԵՄԲԵՐԻ 28-Ի N 2323-Ն ՈՐՈՇՄԱՆ
 N 9 ՀԱՎԵԼՎԱԾԻ N 9.33 ԱՂՅՈՒՍԱԿՈՒՄ ԿԱՏԱՐՎՈՂ ՓՈՓՈԽՈՒԹՅՈՒՆԸ</t>
  </si>
  <si>
    <t>ՀԱՅԱՍՏԱՆԻ ՀԱՆՐԱՊԵՏՈՒԹՅԱՆ ԿԱՌԱՎԱՐՈՒԹՅԱՆ 2023 ԹՎԱԿԱՆԻ ԴԵԿՏԵՄԲԵՐԻ 28-Ի N 2323-Ն ՈՐՈՇՄԱՆ
N 9.1 ՀԱՎԵԼՎԱԾԻ N 9.1.39 ԱՂՅՈՒՍԱԿՈՒՄ ԿԱՏԱՐՎՈՂ ՓՈՓՈԽՈՒԹՅՈՒՆԸ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</si>
</sst>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#,##0.0;\(##,##0.0\);\-"/>
    <numFmt numFmtId="165" formatCode="_(* #,##0.0_);_(* \(#,##0.0\);_(* &quot;-&quot;??_);_(@_)"/>
    <numFmt numFmtId="166" formatCode="_(* #,##0_);_(* \(#,##0\);_(* &quot;-&quot;??_);_(@_)"/>
    <numFmt numFmtId="167" formatCode="_(* #,##0.0_);_(* \(#,##0.0\);_(* &quot;-&quot;?_);_(@_)"/>
    <numFmt numFmtId="168" formatCode="#,##0.0_);\(#,##0.0\)"/>
  </numFmts>
  <fonts count="30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0"/>
      <name val="Arial Armenian"/>
      <family val="2"/>
    </font>
    <font>
      <sz val="11"/>
      <name val="GHEA Grapalat"/>
      <family val="2"/>
    </font>
    <font>
      <b/>
      <sz val="11"/>
      <name val="GHEA Grapalat"/>
      <family val="2"/>
    </font>
    <font>
      <sz val="11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i/>
      <sz val="11"/>
      <name val="GHEA Grapalat"/>
      <family val="2"/>
    </font>
    <font>
      <b/>
      <sz val="10"/>
      <name val="GHEA Grapalat"/>
      <family val="3"/>
    </font>
    <font>
      <i/>
      <sz val="11"/>
      <name val="GHEA Grapalat"/>
      <family val="3"/>
    </font>
    <font>
      <b/>
      <i/>
      <sz val="11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8">
    <xf numFmtId="0" fontId="0" fillId="0" borderId="0">
      <alignment horizontal="left" vertical="top" wrapText="1"/>
    </xf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63">
    <xf numFmtId="0" fontId="0" fillId="0" borderId="0" xfId="0">
      <alignment horizontal="left" vertical="top" wrapText="1"/>
    </xf>
    <xf numFmtId="0" fontId="21" fillId="33" borderId="0" xfId="0" applyFont="1" applyFill="1">
      <alignment horizontal="left" vertical="top" wrapText="1"/>
    </xf>
    <xf numFmtId="0" fontId="23" fillId="33" borderId="0" xfId="0" applyFont="1" applyFill="1" applyAlignment="1">
      <alignment horizontal="right" wrapText="1"/>
    </xf>
    <xf numFmtId="0" fontId="21" fillId="33" borderId="10" xfId="0" applyFont="1" applyFill="1" applyBorder="1">
      <alignment horizontal="left" vertical="top" wrapText="1"/>
    </xf>
    <xf numFmtId="0" fontId="23" fillId="33" borderId="10" xfId="0" applyFont="1" applyFill="1" applyBorder="1">
      <alignment horizontal="left" vertical="top" wrapText="1"/>
    </xf>
    <xf numFmtId="0" fontId="24" fillId="33" borderId="10" xfId="0" applyFont="1" applyFill="1" applyBorder="1">
      <alignment horizontal="left" vertical="top" wrapText="1"/>
    </xf>
    <xf numFmtId="0" fontId="25" fillId="33" borderId="0" xfId="0" applyFont="1" applyFill="1" applyAlignment="1">
      <alignment horizontal="right" vertical="top" wrapText="1"/>
    </xf>
    <xf numFmtId="0" fontId="21" fillId="33" borderId="10" xfId="0" applyFont="1" applyFill="1" applyBorder="1" applyAlignment="1">
      <alignment horizontal="center" vertical="top" wrapText="1"/>
    </xf>
    <xf numFmtId="0" fontId="25" fillId="33" borderId="0" xfId="0" applyFont="1" applyFill="1" applyAlignment="1">
      <alignment vertical="top" wrapText="1"/>
    </xf>
    <xf numFmtId="0" fontId="0" fillId="33" borderId="0" xfId="0" applyFill="1">
      <alignment horizontal="left" vertical="top" wrapText="1"/>
    </xf>
    <xf numFmtId="0" fontId="26" fillId="33" borderId="10" xfId="0" applyFont="1" applyFill="1" applyBorder="1">
      <alignment horizontal="left" vertical="top" wrapText="1"/>
    </xf>
    <xf numFmtId="0" fontId="26" fillId="33" borderId="10" xfId="0" applyFont="1" applyFill="1" applyBorder="1" applyAlignment="1">
      <alignment horizontal="right" vertical="top" wrapText="1"/>
    </xf>
    <xf numFmtId="164" fontId="21" fillId="33" borderId="10" xfId="42" applyFont="1" applyFill="1" applyBorder="1">
      <alignment horizontal="right" vertical="top"/>
    </xf>
    <xf numFmtId="0" fontId="24" fillId="33" borderId="0" xfId="0" applyFont="1" applyFill="1">
      <alignment horizontal="left" vertical="top" wrapText="1"/>
    </xf>
    <xf numFmtId="0" fontId="23" fillId="0" borderId="0" xfId="0" applyFont="1">
      <alignment horizontal="left" vertical="top" wrapText="1"/>
    </xf>
    <xf numFmtId="0" fontId="23" fillId="0" borderId="0" xfId="0" applyFont="1" applyBorder="1">
      <alignment horizontal="left" vertical="top" wrapText="1"/>
    </xf>
    <xf numFmtId="0" fontId="24" fillId="0" borderId="10" xfId="0" applyFont="1" applyBorder="1">
      <alignment horizontal="left" vertical="top" wrapText="1"/>
    </xf>
    <xf numFmtId="0" fontId="28" fillId="0" borderId="10" xfId="0" applyFont="1" applyBorder="1">
      <alignment horizontal="left" vertical="top" wrapText="1"/>
    </xf>
    <xf numFmtId="0" fontId="23" fillId="0" borderId="10" xfId="0" applyFont="1" applyBorder="1">
      <alignment horizontal="left" vertical="top" wrapText="1"/>
    </xf>
    <xf numFmtId="0" fontId="23" fillId="0" borderId="10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right" vertical="top" wrapText="1"/>
    </xf>
    <xf numFmtId="164" fontId="23" fillId="0" borderId="10" xfId="42" applyFont="1" applyBorder="1">
      <alignment horizontal="right" vertical="top"/>
    </xf>
    <xf numFmtId="165" fontId="28" fillId="0" borderId="10" xfId="57" applyNumberFormat="1" applyFont="1" applyBorder="1" applyAlignment="1">
      <alignment horizontal="right" vertical="top" wrapText="1"/>
    </xf>
    <xf numFmtId="0" fontId="24" fillId="0" borderId="0" xfId="0" applyFont="1" applyAlignment="1">
      <alignment horizontal="center" vertical="top"/>
    </xf>
    <xf numFmtId="0" fontId="28" fillId="33" borderId="10" xfId="0" applyFont="1" applyFill="1" applyBorder="1" applyAlignment="1">
      <alignment horizontal="right" vertical="top" wrapText="1"/>
    </xf>
    <xf numFmtId="165" fontId="28" fillId="33" borderId="10" xfId="57" applyNumberFormat="1" applyFont="1" applyFill="1" applyBorder="1" applyAlignment="1">
      <alignment horizontal="right" vertical="top" wrapText="1"/>
    </xf>
    <xf numFmtId="0" fontId="23" fillId="33" borderId="0" xfId="0" applyFont="1" applyFill="1">
      <alignment horizontal="left" vertical="top" wrapText="1"/>
    </xf>
    <xf numFmtId="0" fontId="23" fillId="33" borderId="0" xfId="0" applyFont="1" applyFill="1" applyAlignment="1">
      <alignment horizontal="right" vertical="top" wrapText="1"/>
    </xf>
    <xf numFmtId="0" fontId="23" fillId="33" borderId="10" xfId="0" applyFont="1" applyFill="1" applyBorder="1" applyAlignment="1">
      <alignment horizontal="center" vertical="center" wrapText="1"/>
    </xf>
    <xf numFmtId="165" fontId="24" fillId="33" borderId="10" xfId="57" applyNumberFormat="1" applyFont="1" applyFill="1" applyBorder="1" applyAlignment="1">
      <alignment horizontal="right" vertical="top"/>
    </xf>
    <xf numFmtId="165" fontId="23" fillId="33" borderId="10" xfId="57" applyNumberFormat="1" applyFont="1" applyFill="1" applyBorder="1" applyAlignment="1">
      <alignment horizontal="left" vertical="top" wrapText="1"/>
    </xf>
    <xf numFmtId="165" fontId="23" fillId="33" borderId="10" xfId="57" applyNumberFormat="1" applyFont="1" applyFill="1" applyBorder="1" applyAlignment="1">
      <alignment horizontal="right" vertical="top"/>
    </xf>
    <xf numFmtId="0" fontId="29" fillId="33" borderId="10" xfId="0" applyFont="1" applyFill="1" applyBorder="1">
      <alignment horizontal="left" vertical="top" wrapText="1"/>
    </xf>
    <xf numFmtId="165" fontId="24" fillId="33" borderId="10" xfId="57" applyNumberFormat="1" applyFont="1" applyFill="1" applyBorder="1" applyAlignment="1">
      <alignment horizontal="left" vertical="top" wrapText="1"/>
    </xf>
    <xf numFmtId="166" fontId="26" fillId="33" borderId="10" xfId="57" applyNumberFormat="1" applyFont="1" applyFill="1" applyBorder="1" applyAlignment="1">
      <alignment horizontal="right" vertical="top" wrapText="1"/>
    </xf>
    <xf numFmtId="167" fontId="23" fillId="33" borderId="0" xfId="0" applyNumberFormat="1" applyFont="1" applyFill="1">
      <alignment horizontal="left" vertical="top" wrapText="1"/>
    </xf>
    <xf numFmtId="165" fontId="23" fillId="33" borderId="0" xfId="0" applyNumberFormat="1" applyFont="1" applyFill="1">
      <alignment horizontal="left" vertical="top" wrapText="1"/>
    </xf>
    <xf numFmtId="168" fontId="23" fillId="0" borderId="0" xfId="0" applyNumberFormat="1" applyFont="1">
      <alignment horizontal="left" vertical="top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0" xfId="0" applyFont="1" applyFill="1" applyAlignment="1">
      <alignment horizontal="right" vertical="top" wrapText="1"/>
    </xf>
    <xf numFmtId="0" fontId="24" fillId="33" borderId="0" xfId="0" applyFont="1" applyFill="1" applyAlignment="1">
      <alignment horizontal="center" vertical="top" wrapText="1"/>
    </xf>
    <xf numFmtId="0" fontId="23" fillId="33" borderId="10" xfId="0" applyFont="1" applyFill="1" applyBorder="1" applyAlignment="1">
      <alignment horizontal="center" vertical="top" wrapText="1"/>
    </xf>
    <xf numFmtId="0" fontId="23" fillId="33" borderId="11" xfId="0" applyFont="1" applyFill="1" applyBorder="1" applyAlignment="1">
      <alignment horizontal="center" vertical="top" wrapText="1"/>
    </xf>
    <xf numFmtId="0" fontId="23" fillId="33" borderId="12" xfId="0" applyFont="1" applyFill="1" applyBorder="1" applyAlignment="1">
      <alignment horizontal="center" vertical="top" wrapText="1"/>
    </xf>
    <xf numFmtId="0" fontId="23" fillId="33" borderId="13" xfId="0" applyFont="1" applyFill="1" applyBorder="1" applyAlignment="1">
      <alignment horizontal="center" vertical="top" wrapText="1"/>
    </xf>
    <xf numFmtId="0" fontId="24" fillId="33" borderId="0" xfId="0" applyFont="1" applyFill="1" applyAlignment="1">
      <alignment horizontal="right" vertical="top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>
      <alignment horizontal="left" vertical="top" wrapText="1"/>
    </xf>
    <xf numFmtId="0" fontId="24" fillId="0" borderId="10" xfId="0" applyFont="1" applyBorder="1">
      <alignment horizontal="left" vertical="top" wrapText="1"/>
    </xf>
    <xf numFmtId="0" fontId="23" fillId="0" borderId="10" xfId="0" applyFont="1" applyBorder="1" applyAlignment="1">
      <alignment horizontal="center" vertical="top" wrapText="1"/>
    </xf>
    <xf numFmtId="0" fontId="28" fillId="0" borderId="10" xfId="0" applyFont="1" applyBorder="1">
      <alignment horizontal="left" vertical="top"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top"/>
    </xf>
    <xf numFmtId="0" fontId="21" fillId="33" borderId="10" xfId="0" applyFont="1" applyFill="1" applyBorder="1">
      <alignment horizontal="left" vertical="top" wrapText="1"/>
    </xf>
    <xf numFmtId="0" fontId="21" fillId="33" borderId="0" xfId="0" applyFont="1" applyFill="1" applyAlignment="1">
      <alignment horizontal="center" vertical="top" wrapText="1"/>
    </xf>
    <xf numFmtId="0" fontId="21" fillId="33" borderId="10" xfId="0" applyFont="1" applyFill="1" applyBorder="1" applyAlignment="1">
      <alignment horizontal="left" vertical="center" wrapText="1"/>
    </xf>
    <xf numFmtId="0" fontId="21" fillId="33" borderId="10" xfId="0" applyFont="1" applyFill="1" applyBorder="1" applyAlignment="1">
      <alignment horizontal="center" vertical="top" wrapText="1"/>
    </xf>
    <xf numFmtId="0" fontId="26" fillId="33" borderId="10" xfId="0" applyFont="1" applyFill="1" applyBorder="1">
      <alignment horizontal="left" vertical="top" wrapText="1"/>
    </xf>
    <xf numFmtId="0" fontId="22" fillId="33" borderId="14" xfId="0" applyFont="1" applyFill="1" applyBorder="1" applyAlignment="1">
      <alignment horizontal="center" vertical="center" wrapText="1"/>
    </xf>
    <xf numFmtId="0" fontId="27" fillId="33" borderId="0" xfId="0" applyFont="1" applyFill="1" applyAlignment="1">
      <alignment horizontal="right" vertical="top" wrapText="1"/>
    </xf>
    <xf numFmtId="0" fontId="22" fillId="0" borderId="0" xfId="0" applyFont="1" applyAlignment="1">
      <alignment horizontal="center" vertical="top"/>
    </xf>
    <xf numFmtId="167" fontId="24" fillId="33" borderId="0" xfId="0" applyNumberFormat="1" applyFont="1" applyFill="1">
      <alignment horizontal="left" vertical="top" wrapText="1"/>
    </xf>
  </cellXfs>
  <cellStyles count="58">
    <cellStyle name="20% - Accent1" xfId="19" builtinId="30" customBuiltin="1"/>
    <cellStyle name="20% - Accent1 2" xfId="44"/>
    <cellStyle name="20% - Accent2" xfId="23" builtinId="34" customBuiltin="1"/>
    <cellStyle name="20% - Accent2 2" xfId="46"/>
    <cellStyle name="20% - Accent3" xfId="27" builtinId="38" customBuiltin="1"/>
    <cellStyle name="20% - Accent3 2" xfId="48"/>
    <cellStyle name="20% - Accent4" xfId="31" builtinId="42" customBuiltin="1"/>
    <cellStyle name="20% - Accent4 2" xfId="50"/>
    <cellStyle name="20% - Accent5" xfId="35" builtinId="46" customBuiltin="1"/>
    <cellStyle name="20% - Accent5 2" xfId="52"/>
    <cellStyle name="20% - Accent6" xfId="39" builtinId="50" customBuiltin="1"/>
    <cellStyle name="20% - Accent6 2" xfId="54"/>
    <cellStyle name="40% - Accent1" xfId="20" builtinId="31" customBuiltin="1"/>
    <cellStyle name="40% - Accent1 2" xfId="45"/>
    <cellStyle name="40% - Accent2" xfId="24" builtinId="35" customBuiltin="1"/>
    <cellStyle name="40% - Accent2 2" xfId="47"/>
    <cellStyle name="40% - Accent3" xfId="28" builtinId="39" customBuiltin="1"/>
    <cellStyle name="40% - Accent3 2" xfId="49"/>
    <cellStyle name="40% - Accent4" xfId="32" builtinId="43" customBuiltin="1"/>
    <cellStyle name="40% - Accent4 2" xfId="51"/>
    <cellStyle name="40% - Accent5" xfId="36" builtinId="47" customBuiltin="1"/>
    <cellStyle name="40% - Accent5 2" xfId="53"/>
    <cellStyle name="40% - Accent6" xfId="40" builtinId="51" customBuiltin="1"/>
    <cellStyle name="40% - Accent6 2" xfId="5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7" builtinId="3"/>
    <cellStyle name="Comma 15" xfId="5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Note 2" xfId="43"/>
    <cellStyle name="Output" xfId="10" builtinId="21" customBuiltin="1"/>
    <cellStyle name="SN_241" xfId="4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A25" zoomScaleNormal="100" zoomScaleSheetLayoutView="100" workbookViewId="0">
      <selection activeCell="J36" sqref="J36"/>
    </sheetView>
  </sheetViews>
  <sheetFormatPr defaultColWidth="9.140625" defaultRowHeight="16.5" x14ac:dyDescent="0.25"/>
  <cols>
    <col min="1" max="1" width="10" style="26" customWidth="1"/>
    <col min="2" max="2" width="11.28515625" style="26" customWidth="1"/>
    <col min="3" max="3" width="7" style="26" bestFit="1" customWidth="1"/>
    <col min="4" max="4" width="11.7109375" style="26" customWidth="1"/>
    <col min="5" max="5" width="16.7109375" style="26" customWidth="1"/>
    <col min="6" max="6" width="76.140625" style="26" customWidth="1"/>
    <col min="7" max="7" width="22.7109375" style="26" bestFit="1" customWidth="1"/>
    <col min="8" max="8" width="23.140625" style="26" bestFit="1" customWidth="1"/>
    <col min="9" max="9" width="22" style="26" bestFit="1" customWidth="1"/>
    <col min="10" max="10" width="23" style="26" bestFit="1" customWidth="1"/>
    <col min="11" max="11" width="15.140625" style="26" customWidth="1"/>
    <col min="12" max="12" width="15.140625" style="26" bestFit="1" customWidth="1"/>
    <col min="13" max="16384" width="9.140625" style="26"/>
  </cols>
  <sheetData>
    <row r="1" spans="1:10" x14ac:dyDescent="0.25">
      <c r="H1" s="27"/>
      <c r="I1" s="39" t="s">
        <v>60</v>
      </c>
      <c r="J1" s="39"/>
    </row>
    <row r="2" spans="1:10" ht="44.25" customHeight="1" x14ac:dyDescent="0.25">
      <c r="H2" s="39" t="s">
        <v>64</v>
      </c>
      <c r="I2" s="39"/>
      <c r="J2" s="39"/>
    </row>
    <row r="3" spans="1:10" ht="38.25" customHeight="1" x14ac:dyDescent="0.25">
      <c r="A3" s="40" t="s">
        <v>65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J4" s="2" t="s">
        <v>21</v>
      </c>
    </row>
    <row r="5" spans="1:10" ht="45" customHeight="1" x14ac:dyDescent="0.25">
      <c r="A5" s="41" t="s">
        <v>0</v>
      </c>
      <c r="B5" s="41"/>
      <c r="C5" s="41"/>
      <c r="D5" s="41" t="s">
        <v>1</v>
      </c>
      <c r="E5" s="41"/>
      <c r="F5" s="41" t="s">
        <v>2</v>
      </c>
      <c r="G5" s="42" t="s">
        <v>61</v>
      </c>
      <c r="H5" s="43"/>
      <c r="I5" s="43"/>
      <c r="J5" s="44"/>
    </row>
    <row r="6" spans="1:10" ht="24" customHeight="1" x14ac:dyDescent="0.25">
      <c r="A6" s="41"/>
      <c r="B6" s="41"/>
      <c r="C6" s="41"/>
      <c r="D6" s="41"/>
      <c r="E6" s="41"/>
      <c r="F6" s="41"/>
      <c r="G6" s="38" t="s">
        <v>3</v>
      </c>
      <c r="H6" s="38" t="s">
        <v>4</v>
      </c>
      <c r="I6" s="38" t="s">
        <v>5</v>
      </c>
      <c r="J6" s="38" t="s">
        <v>6</v>
      </c>
    </row>
    <row r="7" spans="1:10" x14ac:dyDescent="0.25">
      <c r="A7" s="28" t="s">
        <v>7</v>
      </c>
      <c r="B7" s="28" t="s">
        <v>8</v>
      </c>
      <c r="C7" s="28" t="s">
        <v>9</v>
      </c>
      <c r="D7" s="28" t="s">
        <v>10</v>
      </c>
      <c r="E7" s="28" t="s">
        <v>19</v>
      </c>
      <c r="F7" s="41"/>
      <c r="G7" s="38"/>
      <c r="H7" s="38"/>
      <c r="I7" s="38"/>
      <c r="J7" s="38"/>
    </row>
    <row r="8" spans="1:10" x14ac:dyDescent="0.25">
      <c r="A8" s="4"/>
      <c r="B8" s="4"/>
      <c r="C8" s="4"/>
      <c r="D8" s="4"/>
      <c r="E8" s="4"/>
      <c r="F8" s="5" t="s">
        <v>11</v>
      </c>
      <c r="G8" s="29">
        <f>+G10</f>
        <v>0</v>
      </c>
      <c r="H8" s="29">
        <f t="shared" ref="H8:J8" si="0">+H10</f>
        <v>0</v>
      </c>
      <c r="I8" s="29">
        <f t="shared" si="0"/>
        <v>0</v>
      </c>
      <c r="J8" s="29">
        <f t="shared" si="0"/>
        <v>0</v>
      </c>
    </row>
    <row r="9" spans="1:10" x14ac:dyDescent="0.25">
      <c r="A9" s="4"/>
      <c r="B9" s="4"/>
      <c r="C9" s="4"/>
      <c r="D9" s="4"/>
      <c r="E9" s="4"/>
      <c r="F9" s="4" t="s">
        <v>12</v>
      </c>
      <c r="G9" s="30"/>
      <c r="H9" s="30"/>
      <c r="I9" s="30"/>
      <c r="J9" s="30"/>
    </row>
    <row r="10" spans="1:10" ht="33" x14ac:dyDescent="0.25">
      <c r="A10" s="5" t="s">
        <v>15</v>
      </c>
      <c r="B10" s="4"/>
      <c r="C10" s="4"/>
      <c r="D10" s="4"/>
      <c r="E10" s="4"/>
      <c r="F10" s="5" t="s">
        <v>17</v>
      </c>
      <c r="G10" s="29">
        <f>+G12</f>
        <v>0</v>
      </c>
      <c r="H10" s="29">
        <f t="shared" ref="H10:J10" si="1">+H12</f>
        <v>0</v>
      </c>
      <c r="I10" s="29">
        <f t="shared" si="1"/>
        <v>0</v>
      </c>
      <c r="J10" s="29">
        <f t="shared" si="1"/>
        <v>0</v>
      </c>
    </row>
    <row r="11" spans="1:10" x14ac:dyDescent="0.25">
      <c r="A11" s="4"/>
      <c r="B11" s="4"/>
      <c r="C11" s="4"/>
      <c r="D11" s="4"/>
      <c r="E11" s="4"/>
      <c r="F11" s="4" t="s">
        <v>12</v>
      </c>
      <c r="G11" s="30"/>
      <c r="H11" s="30"/>
      <c r="I11" s="30"/>
      <c r="J11" s="30"/>
    </row>
    <row r="12" spans="1:10" x14ac:dyDescent="0.25">
      <c r="A12" s="4"/>
      <c r="B12" s="5" t="s">
        <v>13</v>
      </c>
      <c r="C12" s="4"/>
      <c r="D12" s="4"/>
      <c r="E12" s="4"/>
      <c r="F12" s="5" t="s">
        <v>18</v>
      </c>
      <c r="G12" s="29">
        <f>+G14</f>
        <v>0</v>
      </c>
      <c r="H12" s="29">
        <f t="shared" ref="H12:J12" si="2">+H14</f>
        <v>0</v>
      </c>
      <c r="I12" s="29">
        <f t="shared" si="2"/>
        <v>0</v>
      </c>
      <c r="J12" s="29">
        <f t="shared" si="2"/>
        <v>0</v>
      </c>
    </row>
    <row r="13" spans="1:10" x14ac:dyDescent="0.25">
      <c r="A13" s="4"/>
      <c r="B13" s="4"/>
      <c r="C13" s="4"/>
      <c r="D13" s="4"/>
      <c r="E13" s="4"/>
      <c r="F13" s="4" t="s">
        <v>12</v>
      </c>
      <c r="G13" s="30"/>
      <c r="H13" s="30"/>
      <c r="I13" s="30"/>
      <c r="J13" s="30"/>
    </row>
    <row r="14" spans="1:10" x14ac:dyDescent="0.25">
      <c r="A14" s="4"/>
      <c r="B14" s="4"/>
      <c r="C14" s="5" t="s">
        <v>13</v>
      </c>
      <c r="D14" s="4"/>
      <c r="E14" s="4"/>
      <c r="F14" s="5" t="s">
        <v>18</v>
      </c>
      <c r="G14" s="29">
        <f>+G16</f>
        <v>0</v>
      </c>
      <c r="H14" s="29">
        <f t="shared" ref="H14:J14" si="3">+H16</f>
        <v>0</v>
      </c>
      <c r="I14" s="29">
        <f t="shared" si="3"/>
        <v>0</v>
      </c>
      <c r="J14" s="29">
        <f t="shared" si="3"/>
        <v>0</v>
      </c>
    </row>
    <row r="15" spans="1:10" x14ac:dyDescent="0.25">
      <c r="A15" s="4"/>
      <c r="B15" s="4"/>
      <c r="C15" s="4"/>
      <c r="D15" s="4"/>
      <c r="E15" s="4"/>
      <c r="F15" s="4" t="s">
        <v>12</v>
      </c>
      <c r="G15" s="30"/>
      <c r="H15" s="30"/>
      <c r="I15" s="30"/>
      <c r="J15" s="30"/>
    </row>
    <row r="16" spans="1:10" x14ac:dyDescent="0.25">
      <c r="A16" s="4"/>
      <c r="B16" s="4"/>
      <c r="C16" s="4"/>
      <c r="D16" s="4"/>
      <c r="E16" s="4"/>
      <c r="F16" s="5" t="s">
        <v>16</v>
      </c>
      <c r="G16" s="31">
        <f>+G18</f>
        <v>0</v>
      </c>
      <c r="H16" s="31">
        <f t="shared" ref="H16:J16" si="4">+H18</f>
        <v>0</v>
      </c>
      <c r="I16" s="31">
        <f t="shared" si="4"/>
        <v>0</v>
      </c>
      <c r="J16" s="31">
        <f t="shared" si="4"/>
        <v>0</v>
      </c>
    </row>
    <row r="17" spans="1:12" x14ac:dyDescent="0.25">
      <c r="A17" s="4"/>
      <c r="B17" s="4"/>
      <c r="C17" s="4"/>
      <c r="D17" s="4"/>
      <c r="E17" s="4"/>
      <c r="F17" s="4" t="s">
        <v>12</v>
      </c>
      <c r="G17" s="31"/>
      <c r="H17" s="31"/>
      <c r="I17" s="31"/>
      <c r="J17" s="31"/>
    </row>
    <row r="18" spans="1:12" ht="33" x14ac:dyDescent="0.25">
      <c r="A18" s="4"/>
      <c r="B18" s="4"/>
      <c r="C18" s="4"/>
      <c r="D18" s="4">
        <v>1103</v>
      </c>
      <c r="E18" s="4"/>
      <c r="F18" s="4" t="s">
        <v>22</v>
      </c>
      <c r="G18" s="31">
        <f>+G20</f>
        <v>0</v>
      </c>
      <c r="H18" s="31">
        <f t="shared" ref="H18:J18" si="5">+H20</f>
        <v>0</v>
      </c>
      <c r="I18" s="31">
        <f t="shared" si="5"/>
        <v>0</v>
      </c>
      <c r="J18" s="31">
        <f t="shared" si="5"/>
        <v>0</v>
      </c>
    </row>
    <row r="19" spans="1:12" x14ac:dyDescent="0.25">
      <c r="A19" s="4"/>
      <c r="B19" s="4"/>
      <c r="C19" s="4"/>
      <c r="D19" s="4"/>
      <c r="E19" s="4"/>
      <c r="F19" s="4" t="s">
        <v>12</v>
      </c>
      <c r="G19" s="31"/>
      <c r="H19" s="31"/>
      <c r="I19" s="31"/>
      <c r="J19" s="31"/>
    </row>
    <row r="20" spans="1:12" ht="49.5" x14ac:dyDescent="0.25">
      <c r="A20" s="4"/>
      <c r="B20" s="4"/>
      <c r="C20" s="4"/>
      <c r="D20" s="4"/>
      <c r="E20" s="4" t="s">
        <v>14</v>
      </c>
      <c r="F20" s="4" t="s">
        <v>20</v>
      </c>
      <c r="G20" s="30">
        <f>+G22+G29+G36</f>
        <v>0</v>
      </c>
      <c r="H20" s="30">
        <f>+H22+H29+H36</f>
        <v>0</v>
      </c>
      <c r="I20" s="30">
        <f t="shared" ref="I20:J20" si="6">+I22+I29+I36</f>
        <v>0</v>
      </c>
      <c r="J20" s="30">
        <f t="shared" si="6"/>
        <v>0</v>
      </c>
    </row>
    <row r="21" spans="1:12" x14ac:dyDescent="0.25">
      <c r="A21" s="4"/>
      <c r="B21" s="4"/>
      <c r="C21" s="4"/>
      <c r="D21" s="4"/>
      <c r="E21" s="4"/>
      <c r="F21" s="4" t="s">
        <v>23</v>
      </c>
      <c r="G21" s="30"/>
      <c r="H21" s="30"/>
      <c r="I21" s="30"/>
      <c r="J21" s="30"/>
    </row>
    <row r="22" spans="1:12" x14ac:dyDescent="0.25">
      <c r="A22" s="4"/>
      <c r="B22" s="4"/>
      <c r="C22" s="4"/>
      <c r="D22" s="4"/>
      <c r="E22" s="4"/>
      <c r="F22" s="32" t="s">
        <v>16</v>
      </c>
      <c r="G22" s="30">
        <f>+G24</f>
        <v>0</v>
      </c>
      <c r="H22" s="30">
        <f t="shared" ref="H22:J22" si="7">+H24</f>
        <v>-300000</v>
      </c>
      <c r="I22" s="30">
        <f t="shared" si="7"/>
        <v>-800000</v>
      </c>
      <c r="J22" s="30">
        <f t="shared" si="7"/>
        <v>-1400000</v>
      </c>
    </row>
    <row r="23" spans="1:12" ht="33" x14ac:dyDescent="0.25">
      <c r="A23" s="4"/>
      <c r="B23" s="4"/>
      <c r="C23" s="4"/>
      <c r="D23" s="4"/>
      <c r="E23" s="4"/>
      <c r="F23" s="4" t="s">
        <v>24</v>
      </c>
      <c r="G23" s="30"/>
      <c r="H23" s="30"/>
      <c r="I23" s="30"/>
      <c r="J23" s="30"/>
    </row>
    <row r="24" spans="1:12" x14ac:dyDescent="0.25">
      <c r="A24" s="4"/>
      <c r="B24" s="4"/>
      <c r="C24" s="4"/>
      <c r="D24" s="4"/>
      <c r="E24" s="4"/>
      <c r="F24" s="4" t="s">
        <v>11</v>
      </c>
      <c r="G24" s="30">
        <f>+G25</f>
        <v>0</v>
      </c>
      <c r="H24" s="30">
        <f t="shared" ref="H24:J27" si="8">+H25</f>
        <v>-300000</v>
      </c>
      <c r="I24" s="30">
        <f t="shared" si="8"/>
        <v>-800000</v>
      </c>
      <c r="J24" s="30">
        <f t="shared" si="8"/>
        <v>-1400000</v>
      </c>
    </row>
    <row r="25" spans="1:12" x14ac:dyDescent="0.25">
      <c r="A25" s="4"/>
      <c r="B25" s="4"/>
      <c r="C25" s="4"/>
      <c r="D25" s="4"/>
      <c r="E25" s="4"/>
      <c r="F25" s="4" t="s">
        <v>25</v>
      </c>
      <c r="G25" s="30">
        <f>+G26</f>
        <v>0</v>
      </c>
      <c r="H25" s="30">
        <f t="shared" si="8"/>
        <v>-300000</v>
      </c>
      <c r="I25" s="30">
        <f t="shared" si="8"/>
        <v>-800000</v>
      </c>
      <c r="J25" s="30">
        <f t="shared" si="8"/>
        <v>-1400000</v>
      </c>
    </row>
    <row r="26" spans="1:12" x14ac:dyDescent="0.25">
      <c r="A26" s="4"/>
      <c r="B26" s="4"/>
      <c r="C26" s="4"/>
      <c r="D26" s="4"/>
      <c r="E26" s="4"/>
      <c r="F26" s="4" t="s">
        <v>26</v>
      </c>
      <c r="G26" s="30">
        <f>+G27</f>
        <v>0</v>
      </c>
      <c r="H26" s="30">
        <f t="shared" si="8"/>
        <v>-300000</v>
      </c>
      <c r="I26" s="30">
        <f t="shared" si="8"/>
        <v>-800000</v>
      </c>
      <c r="J26" s="30">
        <f t="shared" si="8"/>
        <v>-1400000</v>
      </c>
    </row>
    <row r="27" spans="1:12" x14ac:dyDescent="0.25">
      <c r="A27" s="4"/>
      <c r="B27" s="4"/>
      <c r="C27" s="4"/>
      <c r="D27" s="4"/>
      <c r="E27" s="4"/>
      <c r="F27" s="4" t="s">
        <v>27</v>
      </c>
      <c r="G27" s="30">
        <f>+G28</f>
        <v>0</v>
      </c>
      <c r="H27" s="30">
        <f t="shared" si="8"/>
        <v>-300000</v>
      </c>
      <c r="I27" s="30">
        <f t="shared" si="8"/>
        <v>-800000</v>
      </c>
      <c r="J27" s="30">
        <f t="shared" si="8"/>
        <v>-1400000</v>
      </c>
    </row>
    <row r="28" spans="1:12" x14ac:dyDescent="0.25">
      <c r="A28" s="4"/>
      <c r="B28" s="4"/>
      <c r="C28" s="4"/>
      <c r="D28" s="4"/>
      <c r="E28" s="4"/>
      <c r="F28" s="4" t="s">
        <v>28</v>
      </c>
      <c r="G28" s="30">
        <f>-G35-G42</f>
        <v>0</v>
      </c>
      <c r="H28" s="30">
        <f t="shared" ref="H28:J28" si="9">-H35-H42</f>
        <v>-300000</v>
      </c>
      <c r="I28" s="30">
        <f t="shared" si="9"/>
        <v>-800000</v>
      </c>
      <c r="J28" s="30">
        <f t="shared" si="9"/>
        <v>-1400000</v>
      </c>
      <c r="L28" s="36"/>
    </row>
    <row r="29" spans="1:12" s="13" customFormat="1" x14ac:dyDescent="0.25">
      <c r="A29" s="5"/>
      <c r="B29" s="5"/>
      <c r="C29" s="5"/>
      <c r="D29" s="5"/>
      <c r="E29" s="5"/>
      <c r="F29" s="32" t="s">
        <v>58</v>
      </c>
      <c r="G29" s="33">
        <f>+G31</f>
        <v>0</v>
      </c>
      <c r="H29" s="33">
        <f t="shared" ref="H29:J29" si="10">+H31</f>
        <v>0</v>
      </c>
      <c r="I29" s="33">
        <f t="shared" si="10"/>
        <v>100000</v>
      </c>
      <c r="J29" s="33">
        <f>+J31</f>
        <v>208440</v>
      </c>
    </row>
    <row r="30" spans="1:12" ht="33" x14ac:dyDescent="0.25">
      <c r="A30" s="4"/>
      <c r="B30" s="4"/>
      <c r="C30" s="4"/>
      <c r="D30" s="4"/>
      <c r="E30" s="4"/>
      <c r="F30" s="4" t="s">
        <v>24</v>
      </c>
      <c r="G30" s="30"/>
      <c r="H30" s="30"/>
      <c r="I30" s="30"/>
      <c r="J30" s="30"/>
    </row>
    <row r="31" spans="1:12" x14ac:dyDescent="0.25">
      <c r="A31" s="4"/>
      <c r="B31" s="4"/>
      <c r="C31" s="4"/>
      <c r="D31" s="4"/>
      <c r="E31" s="4"/>
      <c r="F31" s="4" t="s">
        <v>11</v>
      </c>
      <c r="G31" s="30">
        <f>+G32</f>
        <v>0</v>
      </c>
      <c r="H31" s="30">
        <f t="shared" ref="H31:J34" si="11">+H32</f>
        <v>0</v>
      </c>
      <c r="I31" s="30">
        <f t="shared" si="11"/>
        <v>100000</v>
      </c>
      <c r="J31" s="30">
        <f t="shared" si="11"/>
        <v>208440</v>
      </c>
    </row>
    <row r="32" spans="1:12" x14ac:dyDescent="0.25">
      <c r="A32" s="4"/>
      <c r="B32" s="4"/>
      <c r="C32" s="4"/>
      <c r="D32" s="4"/>
      <c r="E32" s="4"/>
      <c r="F32" s="4" t="s">
        <v>25</v>
      </c>
      <c r="G32" s="30">
        <f>+G33</f>
        <v>0</v>
      </c>
      <c r="H32" s="30">
        <f t="shared" si="11"/>
        <v>0</v>
      </c>
      <c r="I32" s="30">
        <f t="shared" si="11"/>
        <v>100000</v>
      </c>
      <c r="J32" s="30">
        <f t="shared" si="11"/>
        <v>208440</v>
      </c>
    </row>
    <row r="33" spans="1:12" x14ac:dyDescent="0.25">
      <c r="A33" s="4"/>
      <c r="B33" s="4"/>
      <c r="C33" s="4"/>
      <c r="D33" s="4"/>
      <c r="E33" s="4"/>
      <c r="F33" s="4" t="s">
        <v>26</v>
      </c>
      <c r="G33" s="30">
        <f>+G34</f>
        <v>0</v>
      </c>
      <c r="H33" s="30">
        <f t="shared" si="11"/>
        <v>0</v>
      </c>
      <c r="I33" s="30">
        <f t="shared" si="11"/>
        <v>100000</v>
      </c>
      <c r="J33" s="30">
        <f t="shared" si="11"/>
        <v>208440</v>
      </c>
    </row>
    <row r="34" spans="1:12" x14ac:dyDescent="0.25">
      <c r="A34" s="4"/>
      <c r="B34" s="4"/>
      <c r="C34" s="4"/>
      <c r="D34" s="4"/>
      <c r="E34" s="4"/>
      <c r="F34" s="4" t="s">
        <v>27</v>
      </c>
      <c r="G34" s="30">
        <f>+G35</f>
        <v>0</v>
      </c>
      <c r="H34" s="30">
        <f t="shared" si="11"/>
        <v>0</v>
      </c>
      <c r="I34" s="30">
        <f t="shared" si="11"/>
        <v>100000</v>
      </c>
      <c r="J34" s="30">
        <f t="shared" si="11"/>
        <v>208440</v>
      </c>
    </row>
    <row r="35" spans="1:12" x14ac:dyDescent="0.25">
      <c r="A35" s="4"/>
      <c r="B35" s="4"/>
      <c r="C35" s="4"/>
      <c r="D35" s="4"/>
      <c r="E35" s="4"/>
      <c r="F35" s="4" t="s">
        <v>28</v>
      </c>
      <c r="G35" s="30">
        <v>0</v>
      </c>
      <c r="H35" s="30">
        <v>0</v>
      </c>
      <c r="I35" s="30">
        <v>100000</v>
      </c>
      <c r="J35" s="30">
        <v>208440</v>
      </c>
      <c r="K35" s="35"/>
      <c r="L35" s="35"/>
    </row>
    <row r="36" spans="1:12" s="13" customFormat="1" x14ac:dyDescent="0.25">
      <c r="A36" s="5"/>
      <c r="B36" s="5"/>
      <c r="C36" s="5"/>
      <c r="D36" s="5"/>
      <c r="E36" s="5"/>
      <c r="F36" s="32" t="s">
        <v>59</v>
      </c>
      <c r="G36" s="33">
        <f>+G38</f>
        <v>0</v>
      </c>
      <c r="H36" s="33">
        <f t="shared" ref="H36:J36" si="12">+H38</f>
        <v>300000</v>
      </c>
      <c r="I36" s="33">
        <f t="shared" si="12"/>
        <v>700000</v>
      </c>
      <c r="J36" s="33">
        <f>+J38</f>
        <v>1191560</v>
      </c>
      <c r="K36" s="62"/>
    </row>
    <row r="37" spans="1:12" ht="33" x14ac:dyDescent="0.25">
      <c r="A37" s="4"/>
      <c r="B37" s="4"/>
      <c r="C37" s="4"/>
      <c r="D37" s="4"/>
      <c r="E37" s="4"/>
      <c r="F37" s="4" t="s">
        <v>24</v>
      </c>
      <c r="G37" s="30"/>
      <c r="H37" s="30"/>
      <c r="I37" s="30"/>
      <c r="J37" s="30"/>
    </row>
    <row r="38" spans="1:12" x14ac:dyDescent="0.25">
      <c r="A38" s="4"/>
      <c r="B38" s="4"/>
      <c r="C38" s="4"/>
      <c r="D38" s="4"/>
      <c r="E38" s="4"/>
      <c r="F38" s="4" t="s">
        <v>11</v>
      </c>
      <c r="G38" s="30">
        <f>+G39</f>
        <v>0</v>
      </c>
      <c r="H38" s="30">
        <f t="shared" ref="H38:J41" si="13">+H39</f>
        <v>300000</v>
      </c>
      <c r="I38" s="30">
        <f t="shared" si="13"/>
        <v>700000</v>
      </c>
      <c r="J38" s="30">
        <f t="shared" si="13"/>
        <v>1191560</v>
      </c>
    </row>
    <row r="39" spans="1:12" x14ac:dyDescent="0.25">
      <c r="A39" s="4"/>
      <c r="B39" s="4"/>
      <c r="C39" s="4"/>
      <c r="D39" s="4"/>
      <c r="E39" s="4"/>
      <c r="F39" s="4" t="s">
        <v>25</v>
      </c>
      <c r="G39" s="30">
        <f>+G40</f>
        <v>0</v>
      </c>
      <c r="H39" s="30">
        <f t="shared" si="13"/>
        <v>300000</v>
      </c>
      <c r="I39" s="30">
        <f t="shared" si="13"/>
        <v>700000</v>
      </c>
      <c r="J39" s="30">
        <f t="shared" si="13"/>
        <v>1191560</v>
      </c>
    </row>
    <row r="40" spans="1:12" x14ac:dyDescent="0.25">
      <c r="A40" s="4"/>
      <c r="B40" s="4"/>
      <c r="C40" s="4"/>
      <c r="D40" s="4"/>
      <c r="E40" s="4"/>
      <c r="F40" s="4" t="s">
        <v>26</v>
      </c>
      <c r="G40" s="30">
        <f>+G41</f>
        <v>0</v>
      </c>
      <c r="H40" s="30">
        <f t="shared" si="13"/>
        <v>300000</v>
      </c>
      <c r="I40" s="30">
        <f t="shared" si="13"/>
        <v>700000</v>
      </c>
      <c r="J40" s="30">
        <f t="shared" si="13"/>
        <v>1191560</v>
      </c>
    </row>
    <row r="41" spans="1:12" x14ac:dyDescent="0.25">
      <c r="A41" s="4"/>
      <c r="B41" s="4"/>
      <c r="C41" s="4"/>
      <c r="D41" s="4"/>
      <c r="E41" s="4"/>
      <c r="F41" s="4" t="s">
        <v>27</v>
      </c>
      <c r="G41" s="30">
        <f>+G42</f>
        <v>0</v>
      </c>
      <c r="H41" s="30">
        <f t="shared" si="13"/>
        <v>300000</v>
      </c>
      <c r="I41" s="30">
        <f t="shared" si="13"/>
        <v>700000</v>
      </c>
      <c r="J41" s="30">
        <f t="shared" si="13"/>
        <v>1191560</v>
      </c>
    </row>
    <row r="42" spans="1:12" x14ac:dyDescent="0.25">
      <c r="A42" s="4"/>
      <c r="B42" s="4"/>
      <c r="C42" s="4"/>
      <c r="D42" s="4"/>
      <c r="E42" s="4"/>
      <c r="F42" s="4" t="s">
        <v>28</v>
      </c>
      <c r="G42" s="30">
        <v>0</v>
      </c>
      <c r="H42" s="30">
        <v>300000</v>
      </c>
      <c r="I42" s="30">
        <v>700000</v>
      </c>
      <c r="J42" s="30">
        <v>1191560</v>
      </c>
    </row>
  </sheetData>
  <mergeCells count="11">
    <mergeCell ref="J6:J7"/>
    <mergeCell ref="I1:J1"/>
    <mergeCell ref="A3:J3"/>
    <mergeCell ref="G6:G7"/>
    <mergeCell ref="H6:H7"/>
    <mergeCell ref="I6:I7"/>
    <mergeCell ref="H2:J2"/>
    <mergeCell ref="A5:C6"/>
    <mergeCell ref="D5:E6"/>
    <mergeCell ref="F5:F7"/>
    <mergeCell ref="G5:J5"/>
  </mergeCells>
  <pageMargins left="0.75" right="0.75" top="1" bottom="1" header="0.5" footer="0.5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52" workbookViewId="0">
      <selection activeCell="E76" sqref="E76"/>
    </sheetView>
  </sheetViews>
  <sheetFormatPr defaultRowHeight="12.75" x14ac:dyDescent="0.25"/>
  <cols>
    <col min="1" max="1" width="28.42578125" customWidth="1"/>
    <col min="2" max="2" width="41.42578125" customWidth="1"/>
    <col min="3" max="3" width="14.28515625" customWidth="1"/>
    <col min="4" max="6" width="15.5703125" customWidth="1"/>
  </cols>
  <sheetData>
    <row r="1" spans="1:8" s="1" customFormat="1" ht="16.5" x14ac:dyDescent="0.25">
      <c r="D1" s="13"/>
      <c r="E1" s="45" t="s">
        <v>68</v>
      </c>
      <c r="F1" s="45"/>
      <c r="H1" s="6"/>
    </row>
    <row r="2" spans="1:8" s="1" customFormat="1" ht="40.5" customHeight="1" x14ac:dyDescent="0.25">
      <c r="C2" s="45" t="s">
        <v>64</v>
      </c>
      <c r="D2" s="45"/>
      <c r="E2" s="45"/>
      <c r="F2" s="45"/>
    </row>
    <row r="3" spans="1:8" s="14" customFormat="1" ht="51" customHeight="1" x14ac:dyDescent="0.25">
      <c r="A3" s="52" t="s">
        <v>75</v>
      </c>
      <c r="B3" s="52"/>
      <c r="C3" s="52"/>
      <c r="D3" s="52"/>
      <c r="E3" s="52"/>
      <c r="F3" s="52"/>
    </row>
    <row r="4" spans="1:8" s="15" customFormat="1" ht="27" customHeight="1" x14ac:dyDescent="0.25">
      <c r="A4" s="53" t="s">
        <v>29</v>
      </c>
      <c r="B4" s="53"/>
      <c r="C4" s="53"/>
      <c r="D4" s="53"/>
      <c r="E4" s="53"/>
      <c r="F4" s="53"/>
    </row>
    <row r="5" spans="1:8" s="14" customFormat="1" ht="16.5" x14ac:dyDescent="0.25">
      <c r="A5" s="48" t="s">
        <v>30</v>
      </c>
      <c r="B5" s="48"/>
      <c r="C5" s="48"/>
      <c r="D5" s="48"/>
      <c r="E5" s="48"/>
      <c r="F5" s="48"/>
    </row>
    <row r="6" spans="1:8" s="14" customFormat="1" ht="16.5" x14ac:dyDescent="0.25">
      <c r="A6" s="16" t="s">
        <v>31</v>
      </c>
      <c r="B6" s="48" t="s">
        <v>32</v>
      </c>
      <c r="C6" s="48"/>
      <c r="D6" s="48"/>
      <c r="E6" s="48"/>
      <c r="F6" s="48"/>
    </row>
    <row r="7" spans="1:8" s="14" customFormat="1" ht="36" customHeight="1" x14ac:dyDescent="0.25">
      <c r="A7" s="17" t="s">
        <v>33</v>
      </c>
      <c r="B7" s="50" t="s">
        <v>34</v>
      </c>
      <c r="C7" s="50"/>
      <c r="D7" s="50"/>
      <c r="E7" s="50"/>
      <c r="F7" s="50"/>
    </row>
    <row r="8" spans="1:8" s="14" customFormat="1" ht="16.5" x14ac:dyDescent="0.25">
      <c r="A8" s="48" t="s">
        <v>35</v>
      </c>
      <c r="B8" s="48"/>
      <c r="C8" s="48"/>
      <c r="D8" s="48"/>
      <c r="E8" s="48"/>
      <c r="F8" s="48"/>
    </row>
    <row r="9" spans="1:8" s="14" customFormat="1" ht="39" customHeight="1" x14ac:dyDescent="0.25">
      <c r="A9" s="18" t="s">
        <v>36</v>
      </c>
      <c r="B9" s="17" t="s">
        <v>33</v>
      </c>
      <c r="C9" s="41" t="s">
        <v>63</v>
      </c>
      <c r="D9" s="41"/>
      <c r="E9" s="41"/>
      <c r="F9" s="41"/>
    </row>
    <row r="10" spans="1:8" s="14" customFormat="1" ht="33" x14ac:dyDescent="0.25">
      <c r="A10" s="18" t="s">
        <v>37</v>
      </c>
      <c r="B10" s="17" t="s">
        <v>38</v>
      </c>
      <c r="C10" s="19" t="s">
        <v>39</v>
      </c>
      <c r="D10" s="19" t="s">
        <v>40</v>
      </c>
      <c r="E10" s="19" t="s">
        <v>41</v>
      </c>
      <c r="F10" s="19" t="s">
        <v>42</v>
      </c>
    </row>
    <row r="11" spans="1:8" s="14" customFormat="1" ht="82.5" x14ac:dyDescent="0.25">
      <c r="A11" s="18" t="s">
        <v>43</v>
      </c>
      <c r="B11" s="17" t="s">
        <v>44</v>
      </c>
      <c r="C11" s="18"/>
      <c r="D11" s="18"/>
      <c r="E11" s="18"/>
      <c r="F11" s="18"/>
    </row>
    <row r="12" spans="1:8" s="14" customFormat="1" ht="115.5" x14ac:dyDescent="0.25">
      <c r="A12" s="18" t="s">
        <v>45</v>
      </c>
      <c r="B12" s="17" t="s">
        <v>46</v>
      </c>
      <c r="C12" s="18"/>
      <c r="D12" s="18"/>
      <c r="E12" s="18"/>
      <c r="F12" s="18"/>
    </row>
    <row r="13" spans="1:8" s="14" customFormat="1" ht="16.5" x14ac:dyDescent="0.25">
      <c r="A13" s="18" t="s">
        <v>47</v>
      </c>
      <c r="B13" s="17" t="s">
        <v>48</v>
      </c>
      <c r="C13" s="18"/>
      <c r="D13" s="18"/>
      <c r="E13" s="18"/>
      <c r="F13" s="18"/>
    </row>
    <row r="14" spans="1:8" s="14" customFormat="1" ht="66" x14ac:dyDescent="0.25">
      <c r="A14" s="18" t="s">
        <v>49</v>
      </c>
      <c r="B14" s="17" t="s">
        <v>50</v>
      </c>
      <c r="C14" s="18"/>
      <c r="D14" s="18"/>
      <c r="E14" s="18"/>
      <c r="F14" s="18"/>
    </row>
    <row r="15" spans="1:8" s="14" customFormat="1" ht="16.5" x14ac:dyDescent="0.25">
      <c r="A15" s="49" t="s">
        <v>51</v>
      </c>
      <c r="B15" s="49"/>
      <c r="C15" s="18"/>
      <c r="D15" s="18"/>
      <c r="E15" s="18"/>
      <c r="F15" s="18"/>
    </row>
    <row r="16" spans="1:8" s="14" customFormat="1" ht="16.5" x14ac:dyDescent="0.25">
      <c r="A16" s="50" t="s">
        <v>52</v>
      </c>
      <c r="B16" s="50"/>
      <c r="C16" s="20" t="s">
        <v>53</v>
      </c>
      <c r="D16" s="20" t="s">
        <v>53</v>
      </c>
      <c r="E16" s="20" t="s">
        <v>53</v>
      </c>
      <c r="F16" s="25">
        <v>-186</v>
      </c>
    </row>
    <row r="17" spans="1:6" s="14" customFormat="1" ht="16.5" x14ac:dyDescent="0.25">
      <c r="A17" s="50" t="s">
        <v>54</v>
      </c>
      <c r="B17" s="50"/>
      <c r="C17" s="20" t="s">
        <v>53</v>
      </c>
      <c r="D17" s="20" t="s">
        <v>53</v>
      </c>
      <c r="E17" s="20" t="s">
        <v>53</v>
      </c>
      <c r="F17" s="25">
        <v>-186</v>
      </c>
    </row>
    <row r="18" spans="1:6" s="14" customFormat="1" ht="16.5" x14ac:dyDescent="0.25">
      <c r="A18" s="47" t="s">
        <v>55</v>
      </c>
      <c r="B18" s="47"/>
      <c r="C18" s="21">
        <v>0</v>
      </c>
      <c r="D18" s="22">
        <v>-300000</v>
      </c>
      <c r="E18" s="22">
        <v>-800000</v>
      </c>
      <c r="F18" s="22">
        <v>-1400000</v>
      </c>
    </row>
    <row r="19" spans="1:6" s="14" customFormat="1" ht="16.5" x14ac:dyDescent="0.25"/>
    <row r="20" spans="1:6" s="14" customFormat="1" ht="16.5" x14ac:dyDescent="0.25"/>
    <row r="21" spans="1:6" s="14" customFormat="1" ht="16.5" x14ac:dyDescent="0.25"/>
    <row r="22" spans="1:6" s="14" customFormat="1" ht="51" customHeight="1" x14ac:dyDescent="0.25">
      <c r="A22" s="46" t="s">
        <v>70</v>
      </c>
      <c r="B22" s="46"/>
      <c r="C22" s="46"/>
      <c r="D22" s="46"/>
      <c r="E22" s="46"/>
      <c r="F22" s="46"/>
    </row>
    <row r="23" spans="1:6" s="14" customFormat="1" ht="16.5" x14ac:dyDescent="0.25">
      <c r="A23" s="51" t="s">
        <v>56</v>
      </c>
      <c r="B23" s="51"/>
      <c r="C23" s="51"/>
      <c r="D23" s="51"/>
      <c r="E23" s="51"/>
      <c r="F23" s="51"/>
    </row>
    <row r="24" spans="1:6" s="14" customFormat="1" ht="16.5" x14ac:dyDescent="0.25">
      <c r="A24" s="23"/>
      <c r="B24" s="23"/>
      <c r="C24" s="23"/>
      <c r="D24" s="23"/>
      <c r="E24" s="23"/>
      <c r="F24" s="23"/>
    </row>
    <row r="25" spans="1:6" s="14" customFormat="1" ht="16.5" x14ac:dyDescent="0.25">
      <c r="A25" s="48" t="s">
        <v>30</v>
      </c>
      <c r="B25" s="48"/>
      <c r="C25" s="48"/>
      <c r="D25" s="48"/>
      <c r="E25" s="48"/>
      <c r="F25" s="48"/>
    </row>
    <row r="26" spans="1:6" s="14" customFormat="1" ht="16.5" x14ac:dyDescent="0.25">
      <c r="A26" s="16" t="s">
        <v>31</v>
      </c>
      <c r="B26" s="48" t="s">
        <v>32</v>
      </c>
      <c r="C26" s="48"/>
      <c r="D26" s="48"/>
      <c r="E26" s="48"/>
      <c r="F26" s="48"/>
    </row>
    <row r="27" spans="1:6" s="14" customFormat="1" ht="34.5" customHeight="1" x14ac:dyDescent="0.25">
      <c r="A27" s="17" t="s">
        <v>33</v>
      </c>
      <c r="B27" s="50" t="s">
        <v>34</v>
      </c>
      <c r="C27" s="50"/>
      <c r="D27" s="50"/>
      <c r="E27" s="50"/>
      <c r="F27" s="50"/>
    </row>
    <row r="28" spans="1:6" s="14" customFormat="1" ht="16.5" x14ac:dyDescent="0.25">
      <c r="A28" s="48" t="s">
        <v>35</v>
      </c>
      <c r="B28" s="48"/>
      <c r="C28" s="48"/>
      <c r="D28" s="48"/>
      <c r="E28" s="48"/>
      <c r="F28" s="48"/>
    </row>
    <row r="29" spans="1:6" s="14" customFormat="1" ht="39" customHeight="1" x14ac:dyDescent="0.25">
      <c r="A29" s="18" t="s">
        <v>36</v>
      </c>
      <c r="B29" s="17" t="s">
        <v>33</v>
      </c>
      <c r="C29" s="41" t="s">
        <v>62</v>
      </c>
      <c r="D29" s="41"/>
      <c r="E29" s="41"/>
      <c r="F29" s="41"/>
    </row>
    <row r="30" spans="1:6" s="14" customFormat="1" ht="33" x14ac:dyDescent="0.25">
      <c r="A30" s="18" t="s">
        <v>37</v>
      </c>
      <c r="B30" s="17" t="s">
        <v>38</v>
      </c>
      <c r="C30" s="19" t="s">
        <v>39</v>
      </c>
      <c r="D30" s="19" t="s">
        <v>40</v>
      </c>
      <c r="E30" s="19" t="s">
        <v>41</v>
      </c>
      <c r="F30" s="19" t="s">
        <v>42</v>
      </c>
    </row>
    <row r="31" spans="1:6" s="14" customFormat="1" ht="82.5" x14ac:dyDescent="0.25">
      <c r="A31" s="18" t="s">
        <v>43</v>
      </c>
      <c r="B31" s="17" t="s">
        <v>44</v>
      </c>
      <c r="C31" s="18"/>
      <c r="D31" s="18"/>
      <c r="E31" s="18"/>
      <c r="F31" s="18"/>
    </row>
    <row r="32" spans="1:6" s="14" customFormat="1" ht="115.5" x14ac:dyDescent="0.25">
      <c r="A32" s="18" t="s">
        <v>45</v>
      </c>
      <c r="B32" s="17" t="s">
        <v>46</v>
      </c>
      <c r="C32" s="18"/>
      <c r="D32" s="18"/>
      <c r="E32" s="18"/>
      <c r="F32" s="18"/>
    </row>
    <row r="33" spans="1:6" s="14" customFormat="1" ht="16.5" x14ac:dyDescent="0.25">
      <c r="A33" s="18" t="s">
        <v>47</v>
      </c>
      <c r="B33" s="17" t="s">
        <v>48</v>
      </c>
      <c r="C33" s="18"/>
      <c r="D33" s="18"/>
      <c r="E33" s="18"/>
      <c r="F33" s="18"/>
    </row>
    <row r="34" spans="1:6" s="14" customFormat="1" ht="66" x14ac:dyDescent="0.25">
      <c r="A34" s="18" t="s">
        <v>49</v>
      </c>
      <c r="B34" s="17" t="s">
        <v>50</v>
      </c>
      <c r="C34" s="18"/>
      <c r="D34" s="18"/>
      <c r="E34" s="18"/>
      <c r="F34" s="18"/>
    </row>
    <row r="35" spans="1:6" s="14" customFormat="1" ht="16.5" x14ac:dyDescent="0.25">
      <c r="A35" s="49" t="s">
        <v>51</v>
      </c>
      <c r="B35" s="49"/>
      <c r="C35" s="18"/>
      <c r="D35" s="18"/>
      <c r="E35" s="18"/>
      <c r="F35" s="18"/>
    </row>
    <row r="36" spans="1:6" s="14" customFormat="1" ht="16.5" x14ac:dyDescent="0.25">
      <c r="A36" s="50" t="s">
        <v>52</v>
      </c>
      <c r="B36" s="50"/>
      <c r="C36" s="20" t="s">
        <v>53</v>
      </c>
      <c r="D36" s="20" t="s">
        <v>53</v>
      </c>
      <c r="E36" s="20" t="s">
        <v>53</v>
      </c>
      <c r="F36" s="24">
        <v>31</v>
      </c>
    </row>
    <row r="37" spans="1:6" s="14" customFormat="1" ht="16.5" x14ac:dyDescent="0.25">
      <c r="A37" s="50" t="s">
        <v>54</v>
      </c>
      <c r="B37" s="50"/>
      <c r="C37" s="20" t="s">
        <v>53</v>
      </c>
      <c r="D37" s="20" t="s">
        <v>53</v>
      </c>
      <c r="E37" s="20" t="s">
        <v>53</v>
      </c>
      <c r="F37" s="24">
        <v>31</v>
      </c>
    </row>
    <row r="38" spans="1:6" s="14" customFormat="1" ht="16.5" x14ac:dyDescent="0.25">
      <c r="A38" s="47" t="s">
        <v>55</v>
      </c>
      <c r="B38" s="47"/>
      <c r="C38" s="21">
        <f>+'1_H3,4'!G29</f>
        <v>0</v>
      </c>
      <c r="D38" s="21">
        <f>+'1_H3,4'!H29</f>
        <v>0</v>
      </c>
      <c r="E38" s="21">
        <f>+'1_H3,4'!I29</f>
        <v>100000</v>
      </c>
      <c r="F38" s="21">
        <f>+'1_H3,4'!J29</f>
        <v>208440</v>
      </c>
    </row>
    <row r="39" spans="1:6" s="14" customFormat="1" ht="16.5" x14ac:dyDescent="0.25"/>
    <row r="40" spans="1:6" s="14" customFormat="1" ht="16.5" x14ac:dyDescent="0.25"/>
    <row r="41" spans="1:6" s="14" customFormat="1" ht="16.5" x14ac:dyDescent="0.25"/>
    <row r="42" spans="1:6" s="14" customFormat="1" ht="16.5" x14ac:dyDescent="0.25"/>
    <row r="43" spans="1:6" s="14" customFormat="1" ht="51" customHeight="1" x14ac:dyDescent="0.25">
      <c r="A43" s="46" t="s">
        <v>71</v>
      </c>
      <c r="B43" s="46"/>
      <c r="C43" s="46"/>
      <c r="D43" s="46"/>
      <c r="E43" s="46"/>
      <c r="F43" s="46"/>
    </row>
    <row r="44" spans="1:6" s="14" customFormat="1" ht="16.5" x14ac:dyDescent="0.25">
      <c r="A44" s="51" t="s">
        <v>57</v>
      </c>
      <c r="B44" s="51"/>
      <c r="C44" s="51"/>
      <c r="D44" s="51"/>
      <c r="E44" s="51"/>
      <c r="F44" s="51"/>
    </row>
    <row r="45" spans="1:6" s="14" customFormat="1" ht="16.5" x14ac:dyDescent="0.25">
      <c r="A45" s="23"/>
      <c r="B45" s="23"/>
      <c r="C45" s="23"/>
      <c r="D45" s="23"/>
      <c r="E45" s="23"/>
      <c r="F45" s="23"/>
    </row>
    <row r="46" spans="1:6" s="14" customFormat="1" ht="16.5" x14ac:dyDescent="0.25">
      <c r="A46" s="48" t="s">
        <v>30</v>
      </c>
      <c r="B46" s="48"/>
      <c r="C46" s="48"/>
      <c r="D46" s="48"/>
      <c r="E46" s="48"/>
      <c r="F46" s="48"/>
    </row>
    <row r="47" spans="1:6" s="14" customFormat="1" ht="16.5" x14ac:dyDescent="0.25">
      <c r="A47" s="16" t="s">
        <v>31</v>
      </c>
      <c r="B47" s="48" t="s">
        <v>32</v>
      </c>
      <c r="C47" s="48"/>
      <c r="D47" s="48"/>
      <c r="E47" s="48"/>
      <c r="F47" s="48"/>
    </row>
    <row r="48" spans="1:6" s="14" customFormat="1" ht="52.5" customHeight="1" x14ac:dyDescent="0.25">
      <c r="A48" s="17" t="s">
        <v>33</v>
      </c>
      <c r="B48" s="50" t="s">
        <v>34</v>
      </c>
      <c r="C48" s="50"/>
      <c r="D48" s="50"/>
      <c r="E48" s="50"/>
      <c r="F48" s="50"/>
    </row>
    <row r="49" spans="1:6" s="14" customFormat="1" ht="16.5" x14ac:dyDescent="0.25">
      <c r="A49" s="48" t="s">
        <v>35</v>
      </c>
      <c r="B49" s="48"/>
      <c r="C49" s="48"/>
      <c r="D49" s="48"/>
      <c r="E49" s="48"/>
      <c r="F49" s="48"/>
    </row>
    <row r="50" spans="1:6" s="14" customFormat="1" ht="39" customHeight="1" x14ac:dyDescent="0.25">
      <c r="A50" s="18" t="s">
        <v>36</v>
      </c>
      <c r="B50" s="17" t="s">
        <v>33</v>
      </c>
      <c r="C50" s="41" t="s">
        <v>62</v>
      </c>
      <c r="D50" s="41"/>
      <c r="E50" s="41"/>
      <c r="F50" s="41"/>
    </row>
    <row r="51" spans="1:6" s="14" customFormat="1" ht="33" x14ac:dyDescent="0.25">
      <c r="A51" s="18" t="s">
        <v>37</v>
      </c>
      <c r="B51" s="17" t="s">
        <v>38</v>
      </c>
      <c r="C51" s="19" t="s">
        <v>39</v>
      </c>
      <c r="D51" s="19" t="s">
        <v>40</v>
      </c>
      <c r="E51" s="19" t="s">
        <v>41</v>
      </c>
      <c r="F51" s="19" t="s">
        <v>42</v>
      </c>
    </row>
    <row r="52" spans="1:6" s="14" customFormat="1" ht="82.5" x14ac:dyDescent="0.25">
      <c r="A52" s="18" t="s">
        <v>43</v>
      </c>
      <c r="B52" s="17" t="s">
        <v>44</v>
      </c>
      <c r="C52" s="18"/>
      <c r="D52" s="18"/>
      <c r="E52" s="18"/>
      <c r="F52" s="18"/>
    </row>
    <row r="53" spans="1:6" s="14" customFormat="1" ht="115.5" x14ac:dyDescent="0.25">
      <c r="A53" s="18" t="s">
        <v>45</v>
      </c>
      <c r="B53" s="17" t="s">
        <v>46</v>
      </c>
      <c r="C53" s="18"/>
      <c r="D53" s="18"/>
      <c r="E53" s="18"/>
      <c r="F53" s="18"/>
    </row>
    <row r="54" spans="1:6" s="14" customFormat="1" ht="16.5" x14ac:dyDescent="0.25">
      <c r="A54" s="18" t="s">
        <v>47</v>
      </c>
      <c r="B54" s="17" t="s">
        <v>48</v>
      </c>
      <c r="C54" s="18"/>
      <c r="D54" s="18"/>
      <c r="E54" s="18"/>
      <c r="F54" s="18"/>
    </row>
    <row r="55" spans="1:6" s="14" customFormat="1" ht="66" x14ac:dyDescent="0.25">
      <c r="A55" s="18" t="s">
        <v>49</v>
      </c>
      <c r="B55" s="17" t="s">
        <v>50</v>
      </c>
      <c r="C55" s="18"/>
      <c r="D55" s="18"/>
      <c r="E55" s="18"/>
      <c r="F55" s="18"/>
    </row>
    <row r="56" spans="1:6" s="14" customFormat="1" ht="24" customHeight="1" x14ac:dyDescent="0.25">
      <c r="A56" s="49" t="s">
        <v>51</v>
      </c>
      <c r="B56" s="49"/>
      <c r="C56" s="18"/>
      <c r="D56" s="18"/>
      <c r="E56" s="18"/>
      <c r="F56" s="18"/>
    </row>
    <row r="57" spans="1:6" s="14" customFormat="1" ht="33" customHeight="1" x14ac:dyDescent="0.25">
      <c r="A57" s="50" t="s">
        <v>52</v>
      </c>
      <c r="B57" s="50"/>
      <c r="C57" s="20" t="s">
        <v>53</v>
      </c>
      <c r="D57" s="20" t="s">
        <v>53</v>
      </c>
      <c r="E57" s="20" t="s">
        <v>53</v>
      </c>
      <c r="F57" s="24">
        <v>150</v>
      </c>
    </row>
    <row r="58" spans="1:6" s="14" customFormat="1" ht="43.5" customHeight="1" x14ac:dyDescent="0.25">
      <c r="A58" s="50" t="s">
        <v>54</v>
      </c>
      <c r="B58" s="50"/>
      <c r="C58" s="20" t="s">
        <v>53</v>
      </c>
      <c r="D58" s="20" t="s">
        <v>53</v>
      </c>
      <c r="E58" s="20" t="s">
        <v>53</v>
      </c>
      <c r="F58" s="24">
        <v>150</v>
      </c>
    </row>
    <row r="59" spans="1:6" s="14" customFormat="1" ht="16.5" x14ac:dyDescent="0.25">
      <c r="A59" s="47" t="s">
        <v>55</v>
      </c>
      <c r="B59" s="47"/>
      <c r="C59" s="21">
        <f>+'1_H3,4'!G36</f>
        <v>0</v>
      </c>
      <c r="D59" s="21">
        <f>+'1_H3,4'!H36</f>
        <v>300000</v>
      </c>
      <c r="E59" s="21">
        <f>+'1_H3,4'!I36</f>
        <v>700000</v>
      </c>
      <c r="F59" s="21">
        <f>+'1_H3,4'!J36</f>
        <v>1191560</v>
      </c>
    </row>
    <row r="60" spans="1:6" s="14" customFormat="1" ht="16.5" x14ac:dyDescent="0.25"/>
    <row r="61" spans="1:6" s="14" customFormat="1" ht="16.5" x14ac:dyDescent="0.25">
      <c r="F61" s="37"/>
    </row>
    <row r="62" spans="1:6" s="14" customFormat="1" ht="16.5" x14ac:dyDescent="0.25">
      <c r="F62" s="37"/>
    </row>
  </sheetData>
  <mergeCells count="35">
    <mergeCell ref="A3:F3"/>
    <mergeCell ref="A4:F4"/>
    <mergeCell ref="A5:F5"/>
    <mergeCell ref="B6:F6"/>
    <mergeCell ref="B7:F7"/>
    <mergeCell ref="C29:F29"/>
    <mergeCell ref="A35:B35"/>
    <mergeCell ref="A36:B36"/>
    <mergeCell ref="A37:B37"/>
    <mergeCell ref="A8:F8"/>
    <mergeCell ref="A25:F25"/>
    <mergeCell ref="B26:F26"/>
    <mergeCell ref="B27:F27"/>
    <mergeCell ref="C9:F9"/>
    <mergeCell ref="A15:B15"/>
    <mergeCell ref="A16:B16"/>
    <mergeCell ref="A17:B17"/>
    <mergeCell ref="A18:B18"/>
    <mergeCell ref="A23:F23"/>
    <mergeCell ref="E1:F1"/>
    <mergeCell ref="A22:F22"/>
    <mergeCell ref="A43:F43"/>
    <mergeCell ref="C2:F2"/>
    <mergeCell ref="A59:B59"/>
    <mergeCell ref="A49:F49"/>
    <mergeCell ref="C50:F50"/>
    <mergeCell ref="A56:B56"/>
    <mergeCell ref="A57:B57"/>
    <mergeCell ref="A58:B58"/>
    <mergeCell ref="A38:B38"/>
    <mergeCell ref="A46:F46"/>
    <mergeCell ref="B47:F47"/>
    <mergeCell ref="B48:F48"/>
    <mergeCell ref="A44:F44"/>
    <mergeCell ref="A28:F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0" workbookViewId="0">
      <selection activeCell="I50" sqref="I50"/>
    </sheetView>
  </sheetViews>
  <sheetFormatPr defaultRowHeight="12.75" x14ac:dyDescent="0.25"/>
  <cols>
    <col min="1" max="1" width="25.140625" style="9" customWidth="1"/>
    <col min="2" max="2" width="33.42578125" style="9" customWidth="1"/>
    <col min="3" max="6" width="19.7109375" style="9" customWidth="1"/>
    <col min="7" max="16384" width="9.140625" style="9"/>
  </cols>
  <sheetData>
    <row r="1" spans="1:7" ht="27" customHeight="1" x14ac:dyDescent="0.25">
      <c r="E1" s="60" t="s">
        <v>72</v>
      </c>
      <c r="F1" s="60"/>
    </row>
    <row r="2" spans="1:7" ht="34.5" customHeight="1" x14ac:dyDescent="0.25">
      <c r="E2" s="60" t="s">
        <v>69</v>
      </c>
      <c r="F2" s="60"/>
      <c r="G2" s="8"/>
    </row>
    <row r="5" spans="1:7" s="1" customFormat="1" ht="43.5" customHeight="1" x14ac:dyDescent="0.25">
      <c r="A5" s="40" t="s">
        <v>76</v>
      </c>
      <c r="B5" s="40"/>
      <c r="C5" s="40"/>
      <c r="D5" s="40"/>
      <c r="E5" s="40"/>
      <c r="F5" s="40"/>
    </row>
    <row r="6" spans="1:7" s="1" customFormat="1" ht="30.75" customHeight="1" x14ac:dyDescent="0.25">
      <c r="A6" s="59" t="s">
        <v>67</v>
      </c>
      <c r="B6" s="59"/>
      <c r="C6" s="59"/>
      <c r="D6" s="59"/>
      <c r="E6" s="59"/>
      <c r="F6" s="59"/>
    </row>
    <row r="7" spans="1:7" s="1" customFormat="1" ht="30" customHeight="1" x14ac:dyDescent="0.25">
      <c r="A7" s="56" t="s">
        <v>66</v>
      </c>
      <c r="B7" s="56"/>
      <c r="C7" s="56"/>
      <c r="D7" s="56"/>
      <c r="E7" s="56"/>
      <c r="F7" s="56"/>
    </row>
    <row r="8" spans="1:7" s="1" customFormat="1" ht="45" customHeight="1" x14ac:dyDescent="0.25">
      <c r="A8" s="3" t="s">
        <v>36</v>
      </c>
      <c r="B8" s="10" t="s">
        <v>33</v>
      </c>
      <c r="C8" s="57" t="str">
        <f>+'2_H9.33'!C9:F9</f>
        <v xml:space="preserve"> Ցուցանիշների փոփոխությունը
(նվազեցումները նշված են փակագծերում) 
</v>
      </c>
      <c r="D8" s="57"/>
      <c r="E8" s="57"/>
      <c r="F8" s="57"/>
    </row>
    <row r="9" spans="1:7" s="1" customFormat="1" ht="33" x14ac:dyDescent="0.25">
      <c r="A9" s="3" t="s">
        <v>37</v>
      </c>
      <c r="B9" s="10" t="s">
        <v>38</v>
      </c>
      <c r="C9" s="7" t="s">
        <v>39</v>
      </c>
      <c r="D9" s="7" t="s">
        <v>40</v>
      </c>
      <c r="E9" s="7" t="s">
        <v>41</v>
      </c>
      <c r="F9" s="7" t="s">
        <v>42</v>
      </c>
    </row>
    <row r="10" spans="1:7" s="1" customFormat="1" ht="82.5" x14ac:dyDescent="0.25">
      <c r="A10" s="3" t="s">
        <v>43</v>
      </c>
      <c r="B10" s="10" t="s">
        <v>44</v>
      </c>
      <c r="C10" s="3"/>
      <c r="D10" s="3"/>
      <c r="E10" s="3"/>
      <c r="F10" s="3"/>
    </row>
    <row r="11" spans="1:7" s="1" customFormat="1" ht="132" x14ac:dyDescent="0.25">
      <c r="A11" s="3" t="s">
        <v>45</v>
      </c>
      <c r="B11" s="10" t="s">
        <v>46</v>
      </c>
      <c r="C11" s="3"/>
      <c r="D11" s="3"/>
      <c r="E11" s="3"/>
      <c r="F11" s="3"/>
    </row>
    <row r="12" spans="1:7" s="1" customFormat="1" ht="16.5" x14ac:dyDescent="0.25">
      <c r="A12" s="3" t="s">
        <v>47</v>
      </c>
      <c r="B12" s="10" t="s">
        <v>48</v>
      </c>
      <c r="C12" s="3"/>
      <c r="D12" s="3"/>
      <c r="E12" s="3"/>
      <c r="F12" s="3"/>
    </row>
    <row r="13" spans="1:7" s="1" customFormat="1" ht="66" x14ac:dyDescent="0.25">
      <c r="A13" s="3" t="s">
        <v>49</v>
      </c>
      <c r="B13" s="10" t="s">
        <v>50</v>
      </c>
      <c r="C13" s="3"/>
      <c r="D13" s="3"/>
      <c r="E13" s="3"/>
      <c r="F13" s="3"/>
    </row>
    <row r="14" spans="1:7" s="1" customFormat="1" ht="16.5" x14ac:dyDescent="0.25">
      <c r="A14" s="57" t="s">
        <v>51</v>
      </c>
      <c r="B14" s="57"/>
      <c r="C14" s="3"/>
      <c r="D14" s="3"/>
      <c r="E14" s="3"/>
      <c r="F14" s="3"/>
    </row>
    <row r="15" spans="1:7" s="1" customFormat="1" ht="16.5" x14ac:dyDescent="0.25">
      <c r="A15" s="58" t="s">
        <v>52</v>
      </c>
      <c r="B15" s="58"/>
      <c r="C15" s="11" t="s">
        <v>53</v>
      </c>
      <c r="D15" s="11" t="s">
        <v>53</v>
      </c>
      <c r="E15" s="11" t="s">
        <v>53</v>
      </c>
      <c r="F15" s="34">
        <f>+'2_H9.33'!F16</f>
        <v>-186</v>
      </c>
    </row>
    <row r="16" spans="1:7" s="1" customFormat="1" ht="16.5" x14ac:dyDescent="0.25">
      <c r="A16" s="58" t="s">
        <v>54</v>
      </c>
      <c r="B16" s="58"/>
      <c r="C16" s="11" t="s">
        <v>53</v>
      </c>
      <c r="D16" s="11" t="s">
        <v>53</v>
      </c>
      <c r="E16" s="11" t="s">
        <v>53</v>
      </c>
      <c r="F16" s="34">
        <f>+'2_H9.33'!F17</f>
        <v>-186</v>
      </c>
    </row>
    <row r="17" spans="1:6" s="1" customFormat="1" ht="16.5" x14ac:dyDescent="0.25">
      <c r="A17" s="54" t="s">
        <v>55</v>
      </c>
      <c r="B17" s="54"/>
      <c r="C17" s="12">
        <f>+'1_H3,4'!G28</f>
        <v>0</v>
      </c>
      <c r="D17" s="12">
        <f>+'1_H3,4'!H28</f>
        <v>-300000</v>
      </c>
      <c r="E17" s="12">
        <f>+'1_H3,4'!I28</f>
        <v>-800000</v>
      </c>
      <c r="F17" s="12">
        <f>+'1_H3,4'!J28</f>
        <v>-1400000</v>
      </c>
    </row>
    <row r="18" spans="1:6" s="1" customFormat="1" ht="16.5" x14ac:dyDescent="0.25"/>
    <row r="19" spans="1:6" s="1" customFormat="1" ht="16.5" x14ac:dyDescent="0.25"/>
    <row r="20" spans="1:6" s="1" customFormat="1" ht="43.5" customHeight="1" x14ac:dyDescent="0.25">
      <c r="A20" s="55" t="s">
        <v>73</v>
      </c>
      <c r="B20" s="55"/>
      <c r="C20" s="55"/>
      <c r="D20" s="55"/>
      <c r="E20" s="55"/>
      <c r="F20" s="55"/>
    </row>
    <row r="21" spans="1:6" s="1" customFormat="1" ht="30.75" customHeight="1" x14ac:dyDescent="0.25">
      <c r="A21" s="61" t="s">
        <v>56</v>
      </c>
      <c r="B21" s="61"/>
      <c r="C21" s="61"/>
      <c r="D21" s="61"/>
      <c r="E21" s="61"/>
      <c r="F21" s="61"/>
    </row>
    <row r="22" spans="1:6" s="1" customFormat="1" ht="30" customHeight="1" x14ac:dyDescent="0.25">
      <c r="A22" s="56" t="s">
        <v>66</v>
      </c>
      <c r="B22" s="56"/>
      <c r="C22" s="56"/>
      <c r="D22" s="56"/>
      <c r="E22" s="56"/>
      <c r="F22" s="56"/>
    </row>
    <row r="23" spans="1:6" s="1" customFormat="1" ht="33.75" customHeight="1" x14ac:dyDescent="0.25">
      <c r="A23" s="3" t="s">
        <v>36</v>
      </c>
      <c r="B23" s="10" t="s">
        <v>33</v>
      </c>
      <c r="C23" s="57" t="str">
        <f>+'2_H9.33'!C29:F29</f>
        <v xml:space="preserve"> Ցուցանիշների փոփոխությունը
(ավելացումները նշված են դրական նշանով) 
</v>
      </c>
      <c r="D23" s="57"/>
      <c r="E23" s="57"/>
      <c r="F23" s="57"/>
    </row>
    <row r="24" spans="1:6" s="1" customFormat="1" ht="33" x14ac:dyDescent="0.25">
      <c r="A24" s="3" t="s">
        <v>37</v>
      </c>
      <c r="B24" s="10" t="s">
        <v>38</v>
      </c>
      <c r="C24" s="7" t="s">
        <v>39</v>
      </c>
      <c r="D24" s="7" t="s">
        <v>40</v>
      </c>
      <c r="E24" s="7" t="s">
        <v>41</v>
      </c>
      <c r="F24" s="7" t="s">
        <v>42</v>
      </c>
    </row>
    <row r="25" spans="1:6" s="1" customFormat="1" ht="82.5" x14ac:dyDescent="0.25">
      <c r="A25" s="3" t="s">
        <v>43</v>
      </c>
      <c r="B25" s="10" t="s">
        <v>44</v>
      </c>
      <c r="C25" s="3"/>
      <c r="D25" s="3"/>
      <c r="E25" s="3"/>
      <c r="F25" s="3"/>
    </row>
    <row r="26" spans="1:6" s="1" customFormat="1" ht="132" x14ac:dyDescent="0.25">
      <c r="A26" s="3" t="s">
        <v>45</v>
      </c>
      <c r="B26" s="10" t="s">
        <v>46</v>
      </c>
      <c r="C26" s="3"/>
      <c r="D26" s="3"/>
      <c r="E26" s="3"/>
      <c r="F26" s="3"/>
    </row>
    <row r="27" spans="1:6" s="1" customFormat="1" ht="16.5" x14ac:dyDescent="0.25">
      <c r="A27" s="3" t="s">
        <v>47</v>
      </c>
      <c r="B27" s="10" t="s">
        <v>48</v>
      </c>
      <c r="C27" s="3"/>
      <c r="D27" s="3"/>
      <c r="E27" s="3"/>
      <c r="F27" s="3"/>
    </row>
    <row r="28" spans="1:6" s="1" customFormat="1" ht="66" x14ac:dyDescent="0.25">
      <c r="A28" s="3" t="s">
        <v>49</v>
      </c>
      <c r="B28" s="10" t="s">
        <v>50</v>
      </c>
      <c r="C28" s="3"/>
      <c r="D28" s="3"/>
      <c r="E28" s="3"/>
      <c r="F28" s="3"/>
    </row>
    <row r="29" spans="1:6" s="1" customFormat="1" ht="16.5" x14ac:dyDescent="0.25">
      <c r="A29" s="57" t="s">
        <v>51</v>
      </c>
      <c r="B29" s="57"/>
      <c r="C29" s="3"/>
      <c r="D29" s="3"/>
      <c r="E29" s="3"/>
      <c r="F29" s="3"/>
    </row>
    <row r="30" spans="1:6" s="1" customFormat="1" ht="16.5" x14ac:dyDescent="0.25">
      <c r="A30" s="58" t="s">
        <v>52</v>
      </c>
      <c r="B30" s="58"/>
      <c r="C30" s="11" t="s">
        <v>53</v>
      </c>
      <c r="D30" s="11" t="s">
        <v>53</v>
      </c>
      <c r="E30" s="11" t="s">
        <v>53</v>
      </c>
      <c r="F30" s="11">
        <f>+'2_H9.33'!F36</f>
        <v>31</v>
      </c>
    </row>
    <row r="31" spans="1:6" s="1" customFormat="1" ht="16.5" x14ac:dyDescent="0.25">
      <c r="A31" s="58" t="s">
        <v>54</v>
      </c>
      <c r="B31" s="58"/>
      <c r="C31" s="11" t="s">
        <v>53</v>
      </c>
      <c r="D31" s="11" t="s">
        <v>53</v>
      </c>
      <c r="E31" s="11" t="s">
        <v>53</v>
      </c>
      <c r="F31" s="11">
        <f>+'2_H9.33'!F37</f>
        <v>31</v>
      </c>
    </row>
    <row r="32" spans="1:6" s="1" customFormat="1" ht="16.5" x14ac:dyDescent="0.25">
      <c r="A32" s="54" t="s">
        <v>55</v>
      </c>
      <c r="B32" s="54"/>
      <c r="C32" s="12">
        <f>+'1_H3,4'!G35</f>
        <v>0</v>
      </c>
      <c r="D32" s="12">
        <f>+'1_H3,4'!H35</f>
        <v>0</v>
      </c>
      <c r="E32" s="12">
        <f>+'1_H3,4'!I35</f>
        <v>100000</v>
      </c>
      <c r="F32" s="12">
        <f>+'1_H3,4'!J35</f>
        <v>208440</v>
      </c>
    </row>
    <row r="33" spans="1:6" s="1" customFormat="1" ht="30.75" customHeight="1" x14ac:dyDescent="0.25"/>
    <row r="34" spans="1:6" s="1" customFormat="1" ht="31.5" customHeight="1" x14ac:dyDescent="0.25"/>
    <row r="35" spans="1:6" s="1" customFormat="1" ht="43.5" customHeight="1" x14ac:dyDescent="0.25">
      <c r="A35" s="55" t="s">
        <v>74</v>
      </c>
      <c r="B35" s="55"/>
      <c r="C35" s="55"/>
      <c r="D35" s="55"/>
      <c r="E35" s="55"/>
      <c r="F35" s="55"/>
    </row>
    <row r="36" spans="1:6" s="1" customFormat="1" ht="30.75" customHeight="1" x14ac:dyDescent="0.25">
      <c r="A36" s="59" t="s">
        <v>57</v>
      </c>
      <c r="B36" s="59"/>
      <c r="C36" s="59"/>
      <c r="D36" s="59"/>
      <c r="E36" s="59"/>
      <c r="F36" s="59"/>
    </row>
    <row r="37" spans="1:6" s="1" customFormat="1" ht="30" customHeight="1" x14ac:dyDescent="0.25">
      <c r="A37" s="56" t="s">
        <v>66</v>
      </c>
      <c r="B37" s="56"/>
      <c r="C37" s="56"/>
      <c r="D37" s="56"/>
      <c r="E37" s="56"/>
      <c r="F37" s="56"/>
    </row>
    <row r="38" spans="1:6" s="1" customFormat="1" ht="42" customHeight="1" x14ac:dyDescent="0.25">
      <c r="A38" s="3" t="s">
        <v>36</v>
      </c>
      <c r="B38" s="10" t="s">
        <v>33</v>
      </c>
      <c r="C38" s="57" t="str">
        <f>+'2_H9.33'!C50:F50</f>
        <v xml:space="preserve"> Ցուցանիշների փոփոխությունը
(ավելացումները նշված են դրական նշանով) 
</v>
      </c>
      <c r="D38" s="57"/>
      <c r="E38" s="57"/>
      <c r="F38" s="57"/>
    </row>
    <row r="39" spans="1:6" s="1" customFormat="1" ht="33" x14ac:dyDescent="0.25">
      <c r="A39" s="3" t="s">
        <v>37</v>
      </c>
      <c r="B39" s="10" t="s">
        <v>38</v>
      </c>
      <c r="C39" s="7" t="s">
        <v>39</v>
      </c>
      <c r="D39" s="7" t="s">
        <v>40</v>
      </c>
      <c r="E39" s="7" t="s">
        <v>41</v>
      </c>
      <c r="F39" s="7" t="s">
        <v>42</v>
      </c>
    </row>
    <row r="40" spans="1:6" s="1" customFormat="1" ht="82.5" x14ac:dyDescent="0.25">
      <c r="A40" s="3" t="s">
        <v>43</v>
      </c>
      <c r="B40" s="10" t="s">
        <v>44</v>
      </c>
      <c r="C40" s="3"/>
      <c r="D40" s="3"/>
      <c r="E40" s="3"/>
      <c r="F40" s="3"/>
    </row>
    <row r="41" spans="1:6" s="1" customFormat="1" ht="132" x14ac:dyDescent="0.25">
      <c r="A41" s="3" t="s">
        <v>45</v>
      </c>
      <c r="B41" s="10" t="s">
        <v>46</v>
      </c>
      <c r="C41" s="3"/>
      <c r="D41" s="3"/>
      <c r="E41" s="3"/>
      <c r="F41" s="3"/>
    </row>
    <row r="42" spans="1:6" s="1" customFormat="1" ht="16.5" x14ac:dyDescent="0.25">
      <c r="A42" s="3" t="s">
        <v>47</v>
      </c>
      <c r="B42" s="10" t="s">
        <v>48</v>
      </c>
      <c r="C42" s="3"/>
      <c r="D42" s="3"/>
      <c r="E42" s="3"/>
      <c r="F42" s="3"/>
    </row>
    <row r="43" spans="1:6" s="1" customFormat="1" ht="66" x14ac:dyDescent="0.25">
      <c r="A43" s="3" t="s">
        <v>49</v>
      </c>
      <c r="B43" s="10" t="s">
        <v>50</v>
      </c>
      <c r="C43" s="3"/>
      <c r="D43" s="3"/>
      <c r="E43" s="3"/>
      <c r="F43" s="3"/>
    </row>
    <row r="44" spans="1:6" s="1" customFormat="1" ht="16.5" x14ac:dyDescent="0.25">
      <c r="A44" s="57" t="s">
        <v>51</v>
      </c>
      <c r="B44" s="57"/>
      <c r="C44" s="3"/>
      <c r="D44" s="3"/>
      <c r="E44" s="3"/>
      <c r="F44" s="3"/>
    </row>
    <row r="45" spans="1:6" s="1" customFormat="1" ht="16.5" x14ac:dyDescent="0.25">
      <c r="A45" s="58" t="s">
        <v>52</v>
      </c>
      <c r="B45" s="58"/>
      <c r="C45" s="11" t="s">
        <v>53</v>
      </c>
      <c r="D45" s="11" t="s">
        <v>53</v>
      </c>
      <c r="E45" s="11" t="s">
        <v>53</v>
      </c>
      <c r="F45" s="11">
        <f>+'2_H9.33'!F57</f>
        <v>150</v>
      </c>
    </row>
    <row r="46" spans="1:6" s="1" customFormat="1" ht="16.5" x14ac:dyDescent="0.25">
      <c r="A46" s="58" t="s">
        <v>54</v>
      </c>
      <c r="B46" s="58"/>
      <c r="C46" s="11" t="s">
        <v>53</v>
      </c>
      <c r="D46" s="11" t="s">
        <v>53</v>
      </c>
      <c r="E46" s="11" t="s">
        <v>53</v>
      </c>
      <c r="F46" s="11">
        <f>+'2_H9.33'!F58</f>
        <v>150</v>
      </c>
    </row>
    <row r="47" spans="1:6" s="1" customFormat="1" ht="16.5" x14ac:dyDescent="0.25">
      <c r="A47" s="54" t="s">
        <v>55</v>
      </c>
      <c r="B47" s="54"/>
      <c r="C47" s="12">
        <f>+'1_H3,4'!G42</f>
        <v>0</v>
      </c>
      <c r="D47" s="12">
        <f>+'1_H3,4'!H42</f>
        <v>300000</v>
      </c>
      <c r="E47" s="12">
        <f>+'1_H3,4'!I42</f>
        <v>700000</v>
      </c>
      <c r="F47" s="12">
        <f>+'1_H3,4'!J42</f>
        <v>1191560</v>
      </c>
    </row>
  </sheetData>
  <mergeCells count="26">
    <mergeCell ref="E2:F2"/>
    <mergeCell ref="E1:F1"/>
    <mergeCell ref="A21:F21"/>
    <mergeCell ref="A22:F22"/>
    <mergeCell ref="C23:F23"/>
    <mergeCell ref="A5:F5"/>
    <mergeCell ref="A6:F6"/>
    <mergeCell ref="A7:F7"/>
    <mergeCell ref="A16:B16"/>
    <mergeCell ref="A17:B17"/>
    <mergeCell ref="A14:B14"/>
    <mergeCell ref="A15:B15"/>
    <mergeCell ref="C8:F8"/>
    <mergeCell ref="A47:B47"/>
    <mergeCell ref="A20:F20"/>
    <mergeCell ref="A35:F35"/>
    <mergeCell ref="A37:F37"/>
    <mergeCell ref="C38:F38"/>
    <mergeCell ref="A44:B44"/>
    <mergeCell ref="A45:B45"/>
    <mergeCell ref="A46:B46"/>
    <mergeCell ref="A29:B29"/>
    <mergeCell ref="A30:B30"/>
    <mergeCell ref="A31:B31"/>
    <mergeCell ref="A32:B32"/>
    <mergeCell ref="A36:F3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1_H3,4</vt:lpstr>
      <vt:lpstr>2_H9.33</vt:lpstr>
      <vt:lpstr>3_H9.1.39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Tanya Arzumanyan</cp:lastModifiedBy>
  <dcterms:created xsi:type="dcterms:W3CDTF">2022-12-28T15:12:30Z</dcterms:created>
  <dcterms:modified xsi:type="dcterms:W3CDTF">2024-03-11T16:08:26Z</dcterms:modified>
</cp:coreProperties>
</file>