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192" activeTab="0"/>
  </bookViews>
  <sheets>
    <sheet name="scorecard" sheetId="1" r:id="rId1"/>
    <sheet name="total score" sheetId="2" r:id="rId2"/>
  </sheets>
  <definedNames>
    <definedName name="_xlfn.COUNTIFS" hidden="1">#NAME?</definedName>
  </definedNames>
  <calcPr fullCalcOnLoad="1"/>
</workbook>
</file>

<file path=xl/sharedStrings.xml><?xml version="1.0" encoding="utf-8"?>
<sst xmlns="http://schemas.openxmlformats.org/spreadsheetml/2006/main" count="682" uniqueCount="668">
  <si>
    <t xml:space="preserve">       </t>
  </si>
  <si>
    <t>Standard</t>
  </si>
  <si>
    <t>Source of Information</t>
  </si>
  <si>
    <t>Company Score</t>
  </si>
  <si>
    <t>Standard Rating</t>
  </si>
  <si>
    <t xml:space="preserve"> </t>
  </si>
  <si>
    <t>I.1.1</t>
  </si>
  <si>
    <t>I.1.2</t>
  </si>
  <si>
    <t>I.1.3</t>
  </si>
  <si>
    <t>I.1.4</t>
  </si>
  <si>
    <t>I.1.5</t>
  </si>
  <si>
    <t>I.1.6</t>
  </si>
  <si>
    <t>I.1.7</t>
  </si>
  <si>
    <t>I.1.8</t>
  </si>
  <si>
    <t>I.1.9</t>
  </si>
  <si>
    <t>I.1.10</t>
  </si>
  <si>
    <t>I.1.11</t>
  </si>
  <si>
    <t>I.1.12</t>
  </si>
  <si>
    <t>I.1.13</t>
  </si>
  <si>
    <t>I.1.14</t>
  </si>
  <si>
    <t>I.1.15</t>
  </si>
  <si>
    <t>I.1.16</t>
  </si>
  <si>
    <t>I.2.1</t>
  </si>
  <si>
    <t>I.2.2</t>
  </si>
  <si>
    <t>I.2.3</t>
  </si>
  <si>
    <t>I.3.1</t>
  </si>
  <si>
    <t>I.3.2</t>
  </si>
  <si>
    <t>I.3.3</t>
  </si>
  <si>
    <t>I.3.4</t>
  </si>
  <si>
    <t>I.3.5</t>
  </si>
  <si>
    <t>I.4.1</t>
  </si>
  <si>
    <t>I.4.2</t>
  </si>
  <si>
    <t>I.4.3</t>
  </si>
  <si>
    <t>I.4.4</t>
  </si>
  <si>
    <t>I.4.5</t>
  </si>
  <si>
    <t>I.5.1</t>
  </si>
  <si>
    <t>I.5.2</t>
  </si>
  <si>
    <t>I.5.3</t>
  </si>
  <si>
    <t>I.5.4</t>
  </si>
  <si>
    <t>I.5.5</t>
  </si>
  <si>
    <t>I.6.1</t>
  </si>
  <si>
    <t>I.6.2</t>
  </si>
  <si>
    <t>I.7.1</t>
  </si>
  <si>
    <t>I.7.2</t>
  </si>
  <si>
    <t>I.7.3</t>
  </si>
  <si>
    <t>I.7.4</t>
  </si>
  <si>
    <t>I.7.5</t>
  </si>
  <si>
    <t>I.7.6</t>
  </si>
  <si>
    <t>I.7.7</t>
  </si>
  <si>
    <t>II.2.1.</t>
  </si>
  <si>
    <t>II.2.2.</t>
  </si>
  <si>
    <t>II.2.3.</t>
  </si>
  <si>
    <t>II.2.5.</t>
  </si>
  <si>
    <t>II.2.6.</t>
  </si>
  <si>
    <t>II.2.7.</t>
  </si>
  <si>
    <t>II.2.8.</t>
  </si>
  <si>
    <t>II.3.1.</t>
  </si>
  <si>
    <t>II.3.2.</t>
  </si>
  <si>
    <t>II.3.3.</t>
  </si>
  <si>
    <t>II.3.4.</t>
  </si>
  <si>
    <t>II.3.5.</t>
  </si>
  <si>
    <t>II.4.1.</t>
  </si>
  <si>
    <t>II.4.2.</t>
  </si>
  <si>
    <t>II.4.3.</t>
  </si>
  <si>
    <t>II.4.4.</t>
  </si>
  <si>
    <t>II.4.5.</t>
  </si>
  <si>
    <t>II.5.1.</t>
  </si>
  <si>
    <t>II.6.1.</t>
  </si>
  <si>
    <t>II.6.2.</t>
  </si>
  <si>
    <t>II.6.3.</t>
  </si>
  <si>
    <t>II.6.4.</t>
  </si>
  <si>
    <t>II.6.5.</t>
  </si>
  <si>
    <t>II.6.6.</t>
  </si>
  <si>
    <t>II.6.7.</t>
  </si>
  <si>
    <t>II.6.8.</t>
  </si>
  <si>
    <t>II.6.9.</t>
  </si>
  <si>
    <t>II.6.10.</t>
  </si>
  <si>
    <t>II.6.11.</t>
  </si>
  <si>
    <t>II.6.12.</t>
  </si>
  <si>
    <t>II.6.13.</t>
  </si>
  <si>
    <t>II.6.14.</t>
  </si>
  <si>
    <t>II.6.15.</t>
  </si>
  <si>
    <t>II.6.16.</t>
  </si>
  <si>
    <t>II.6.17.</t>
  </si>
  <si>
    <t>II.11.1</t>
  </si>
  <si>
    <t>II.11.2</t>
  </si>
  <si>
    <t>II.11.3</t>
  </si>
  <si>
    <t>II.11.4</t>
  </si>
  <si>
    <t>II.11.5</t>
  </si>
  <si>
    <t>II.11.6</t>
  </si>
  <si>
    <t>II.11.7</t>
  </si>
  <si>
    <t>V.1.1.</t>
  </si>
  <si>
    <t>V.1.2.</t>
  </si>
  <si>
    <t>V.1.3.</t>
  </si>
  <si>
    <t>V.2.1.</t>
  </si>
  <si>
    <t>IV.4.1.</t>
  </si>
  <si>
    <t>IV.4.2.</t>
  </si>
  <si>
    <t>IV.4.3.</t>
  </si>
  <si>
    <t>IV.4.4.</t>
  </si>
  <si>
    <t>IV.4.5.</t>
  </si>
  <si>
    <t>IV.4.6.</t>
  </si>
  <si>
    <t>IV.4.9.</t>
  </si>
  <si>
    <t>IV.4.10.</t>
  </si>
  <si>
    <t>IV.4.11.</t>
  </si>
  <si>
    <t>IV.3.1.</t>
  </si>
  <si>
    <t>IV.3.2.</t>
  </si>
  <si>
    <t>IV.3.3.</t>
  </si>
  <si>
    <t>IV.2.1.</t>
  </si>
  <si>
    <t>IV.2.2.</t>
  </si>
  <si>
    <t>IV.2.3.</t>
  </si>
  <si>
    <t>IV.1.1.</t>
  </si>
  <si>
    <t>IV.1.2.</t>
  </si>
  <si>
    <t>IV.1.3.</t>
  </si>
  <si>
    <t>IV.1.4.</t>
  </si>
  <si>
    <t>IV.1.6.</t>
  </si>
  <si>
    <t>IV.1.7.</t>
  </si>
  <si>
    <t>IV.1.8.</t>
  </si>
  <si>
    <t>IV.1.5.</t>
  </si>
  <si>
    <t>III.4.1.</t>
  </si>
  <si>
    <t>III.4.2.</t>
  </si>
  <si>
    <t>III.4.3.</t>
  </si>
  <si>
    <t>III.4.4.</t>
  </si>
  <si>
    <t>III.4.5.</t>
  </si>
  <si>
    <t>III.4.6.</t>
  </si>
  <si>
    <t>III.3.1.</t>
  </si>
  <si>
    <t>III.3.2.</t>
  </si>
  <si>
    <t>III.3.3.</t>
  </si>
  <si>
    <t>III.3.4.</t>
  </si>
  <si>
    <t>III.3.5.</t>
  </si>
  <si>
    <t>III.3.6.</t>
  </si>
  <si>
    <t>III.2.1.</t>
  </si>
  <si>
    <t>III.2.2.</t>
  </si>
  <si>
    <t>III.2.3.</t>
  </si>
  <si>
    <t>III.2.4.</t>
  </si>
  <si>
    <t>III.2.5.</t>
  </si>
  <si>
    <t>III.2.6.</t>
  </si>
  <si>
    <t>III.1.1.</t>
  </si>
  <si>
    <t>III.1.2.</t>
  </si>
  <si>
    <t>III.1.3.</t>
  </si>
  <si>
    <t>III.1.4.</t>
  </si>
  <si>
    <t>II.13.1.</t>
  </si>
  <si>
    <t>II.13.2.</t>
  </si>
  <si>
    <t>II.13.3.</t>
  </si>
  <si>
    <t>II.13.4.</t>
  </si>
  <si>
    <t>II.13.5.</t>
  </si>
  <si>
    <t>II.13.6.</t>
  </si>
  <si>
    <t>II.13.7.</t>
  </si>
  <si>
    <t>II.13.8.</t>
  </si>
  <si>
    <t>II.13.9.</t>
  </si>
  <si>
    <t>II.13.10.</t>
  </si>
  <si>
    <t>II.13.11.</t>
  </si>
  <si>
    <t>II.13.12.</t>
  </si>
  <si>
    <t>II.13.13.</t>
  </si>
  <si>
    <t>II.12.1.</t>
  </si>
  <si>
    <t>II.12.2.</t>
  </si>
  <si>
    <t>II.12.3.</t>
  </si>
  <si>
    <t>II.10.1.</t>
  </si>
  <si>
    <t>II.10.2.</t>
  </si>
  <si>
    <t>II.10.3.</t>
  </si>
  <si>
    <t>II.10.4.</t>
  </si>
  <si>
    <t>II.10.5.</t>
  </si>
  <si>
    <t>II.10.6.</t>
  </si>
  <si>
    <t>II.10.7.</t>
  </si>
  <si>
    <t>II.10.8.</t>
  </si>
  <si>
    <t>II.9.1.</t>
  </si>
  <si>
    <t>II.9.2.</t>
  </si>
  <si>
    <t>II.9.3.</t>
  </si>
  <si>
    <t>II.9.4.</t>
  </si>
  <si>
    <t>II.9.5.</t>
  </si>
  <si>
    <t>II.8.1.</t>
  </si>
  <si>
    <t>II.8.2.</t>
  </si>
  <si>
    <t>II.8.3.</t>
  </si>
  <si>
    <t>II.8.4.</t>
  </si>
  <si>
    <t>II.8.5.</t>
  </si>
  <si>
    <t>II.8.6.</t>
  </si>
  <si>
    <t>II.8.7.</t>
  </si>
  <si>
    <t>Explanation
("Comply or explain" principle)</t>
  </si>
  <si>
    <t>II.1.1</t>
  </si>
  <si>
    <t>II.1.2</t>
  </si>
  <si>
    <t>II.1.3</t>
  </si>
  <si>
    <t>II.1.4</t>
  </si>
  <si>
    <t>II.1.5</t>
  </si>
  <si>
    <t>II.1.6</t>
  </si>
  <si>
    <t>II.1.7</t>
  </si>
  <si>
    <t>II.1.8</t>
  </si>
  <si>
    <t>II.2.4</t>
  </si>
  <si>
    <t>II.7.1</t>
  </si>
  <si>
    <t>II.7.2</t>
  </si>
  <si>
    <t>II.7.3</t>
  </si>
  <si>
    <t>II.7.4</t>
  </si>
  <si>
    <t>II.7.5</t>
  </si>
  <si>
    <t>II.7.6</t>
  </si>
  <si>
    <t>II.7.7</t>
  </si>
  <si>
    <t>II.7.8</t>
  </si>
  <si>
    <t>II.7.9</t>
  </si>
  <si>
    <t>II.7.10</t>
  </si>
  <si>
    <t>II.7.11</t>
  </si>
  <si>
    <t>II.7.12</t>
  </si>
  <si>
    <t>II.7.13</t>
  </si>
  <si>
    <t>II.7.14</t>
  </si>
  <si>
    <t>II.7.15</t>
  </si>
  <si>
    <t>II.7.16</t>
  </si>
  <si>
    <t>II.7.17</t>
  </si>
  <si>
    <t>II.7.18</t>
  </si>
  <si>
    <t>II.7.19</t>
  </si>
  <si>
    <t>II.7.20</t>
  </si>
  <si>
    <t>II.7.21</t>
  </si>
  <si>
    <t>II.7.22</t>
  </si>
  <si>
    <t>II.7.23</t>
  </si>
  <si>
    <t>II.7.24</t>
  </si>
  <si>
    <t>II.7.25</t>
  </si>
  <si>
    <t>II.7.26</t>
  </si>
  <si>
    <t>II.7.27</t>
  </si>
  <si>
    <t>II.7.28</t>
  </si>
  <si>
    <t>II.7.29</t>
  </si>
  <si>
    <t>II.7.30</t>
  </si>
  <si>
    <t>II.7.31</t>
  </si>
  <si>
    <t>II.7.32</t>
  </si>
  <si>
    <t>II.7.33</t>
  </si>
  <si>
    <t>II.7.34</t>
  </si>
  <si>
    <t>II.7.35</t>
  </si>
  <si>
    <t>II.7.36</t>
  </si>
  <si>
    <t>II.7.37</t>
  </si>
  <si>
    <t>II.7.38</t>
  </si>
  <si>
    <t>II.7.39</t>
  </si>
  <si>
    <t>II.7.40</t>
  </si>
  <si>
    <t>II.7.41</t>
  </si>
  <si>
    <t>II.7.42</t>
  </si>
  <si>
    <t>II.7.43</t>
  </si>
  <si>
    <t>II.7.44</t>
  </si>
  <si>
    <t>II.7.45</t>
  </si>
  <si>
    <t>II.7.46</t>
  </si>
  <si>
    <t>II.7.47</t>
  </si>
  <si>
    <t>II.7.48</t>
  </si>
  <si>
    <t>II.10.9.</t>
  </si>
  <si>
    <t xml:space="preserve">II.10.10.  </t>
  </si>
  <si>
    <t>II.10.11.</t>
  </si>
  <si>
    <t>II.10.12.</t>
  </si>
  <si>
    <t>II.10.13.</t>
  </si>
  <si>
    <t>III.2.7.</t>
  </si>
  <si>
    <t>III.2.8.</t>
  </si>
  <si>
    <t>III.2.9.</t>
  </si>
  <si>
    <t>III.2.10.</t>
  </si>
  <si>
    <t>III.2.11.</t>
  </si>
  <si>
    <t>III.2.12.</t>
  </si>
  <si>
    <t>III.2.13.</t>
  </si>
  <si>
    <t>III.2.14.</t>
  </si>
  <si>
    <t>III.3.7.</t>
  </si>
  <si>
    <t>III.3.8.</t>
  </si>
  <si>
    <t>III.3.9.</t>
  </si>
  <si>
    <t>III.3.10.</t>
  </si>
  <si>
    <t>III.3.11.</t>
  </si>
  <si>
    <t>III.3.12.</t>
  </si>
  <si>
    <t>III.3.13.</t>
  </si>
  <si>
    <t>III.3.14.</t>
  </si>
  <si>
    <t>III.4.7.</t>
  </si>
  <si>
    <t>III.4.8.</t>
  </si>
  <si>
    <t>III.4.9.</t>
  </si>
  <si>
    <t>III.4.10.</t>
  </si>
  <si>
    <t>III.4.11.</t>
  </si>
  <si>
    <t>III.4.12.</t>
  </si>
  <si>
    <t>III.4.13.</t>
  </si>
  <si>
    <t>III.4.14.</t>
  </si>
  <si>
    <t>III.4.15.</t>
  </si>
  <si>
    <t>III.4.16.</t>
  </si>
  <si>
    <t>IV.2.4.</t>
  </si>
  <si>
    <t>IV.2.5.</t>
  </si>
  <si>
    <t>IV.2.6.</t>
  </si>
  <si>
    <t>IV.2.7.</t>
  </si>
  <si>
    <t>IV.2.8.</t>
  </si>
  <si>
    <t>IV.2.9.</t>
  </si>
  <si>
    <t>IV.2.10.</t>
  </si>
  <si>
    <t>IV.2.11.</t>
  </si>
  <si>
    <t>IV.2.12.</t>
  </si>
  <si>
    <t>IV.2.13.</t>
  </si>
  <si>
    <t>IV.2.14.</t>
  </si>
  <si>
    <t>IV.2.15.</t>
  </si>
  <si>
    <t>IV.2.16.</t>
  </si>
  <si>
    <t>IV.2.17.</t>
  </si>
  <si>
    <t>IV.3.4.</t>
  </si>
  <si>
    <t>IV.3.5.</t>
  </si>
  <si>
    <t>IV.3.6.</t>
  </si>
  <si>
    <t>IV.3.7.</t>
  </si>
  <si>
    <t>IV.3.8.</t>
  </si>
  <si>
    <t>IV.3.9.</t>
  </si>
  <si>
    <t>IV.3.10.</t>
  </si>
  <si>
    <t>IV.3.11.</t>
  </si>
  <si>
    <t>IV.3.12.</t>
  </si>
  <si>
    <t>IV.3.13.</t>
  </si>
  <si>
    <t>IV.3.14.</t>
  </si>
  <si>
    <t>IV.4.12.</t>
  </si>
  <si>
    <t>IV.4.13.</t>
  </si>
  <si>
    <t>IV.4.14.</t>
  </si>
  <si>
    <t>IV.4.15.</t>
  </si>
  <si>
    <t>IV.4.16.</t>
  </si>
  <si>
    <t>Գլուխ I. Բաժնետերերի հիմնական իրավունքներ, հավասար վերաբերմունք բաժնետերերի նկատմամբ և հսկող բաժնետերերի ու ինստիտուցիոնալ ներդրողների պարտականություններ</t>
  </si>
  <si>
    <t>ՍԿԶԲՈՒՆՔ I.1.</t>
  </si>
  <si>
    <t xml:space="preserve">Կազմակերպությունը որպես ամբողջություն պարտավոր է ապահովել հավասար և արդարացի վերաբերմունք նույն տեսակի (դասի) բոլոր բաժնետերերի նկատմամբ՝ նրանց կողմից կազմակերպության կառավարմանը մասնակցելու ու քվեարկելու իրենց իրավունքներն արդյունավետ իրականացնելու, ժողովի օրակարգում ներառված հարցերի վերաբերյալ հիմնավորված դիրքորոշում ձևավորելու և տեղեկացված որոշում կայացնելու համար: </t>
  </si>
  <si>
    <t>Բաժնետերը ընդհանուր ժողովի գումարումից 21 օր առաջ կազմակերպությունից ստանում է ամբողջական և բավարար տեղեկատվություն ընդհանուր ժողովի անցկացման օրվա (ժամի), վայրի և օրակարգի մասին, ինչպես նաև հնարավորություն է ունենում ծանոթանալու ընդհանուր ժողովում քննարկվելիք որոշումների նախագծերին, փաստաթղթերին և անհրաժեշտ այլ տեղեկատվությանը:</t>
  </si>
  <si>
    <t>Ընդհանուր ժողովը հրավիրվում է բոլոր բաժնետերերի համար հասանելի վայրում:</t>
  </si>
  <si>
    <t>Ընդհանուր ժողովի հայտարարված օրը (ժամը) և վայրը չի փոփոխվում:</t>
  </si>
  <si>
    <t>Ընդհանուր ժողովի հրավիրման մասին հայտարարությունը հրապարակվում է կազմակերպության համացանցային էջում:</t>
  </si>
  <si>
    <t>Կազմակերպությունը տեղեկացնում է բաժնետիրոջը, թե ում է դիմելու ընդհանուր ժողովի և դրա օրակարգի հետ առնչվող հարցերի վերաբերյալ պարզաբանում ստանալու համար:</t>
  </si>
  <si>
    <t>Կազմակերպությունը ապահովում է բաժնետիրոջ պահանջով լրացուցիչ տեղեկատվության տրամադրումը:</t>
  </si>
  <si>
    <t>Ընդհանուր ժողովի վարման կանոններն ու ընթացակարգերը հավասար վերաբերմունք են ապահովում բոլոր բաժնետերերի նկատմամբ:</t>
  </si>
  <si>
    <t>Կազմակերպության ընդհանուր ժողովի վարման կանոններն ապահովում են ընդհանուր ժողովում ձայների պատշաճ հաշվարկը ու հաշվառումը, ինչպես նաև քվեարկության արդյունքների ժամանակին հայտարարումը:</t>
  </si>
  <si>
    <t>Ժողովի վարման կանոնները և ընթացակարգերը հրապարակվում են կազմակերպության համացանցային էջում:</t>
  </si>
  <si>
    <t>Ընդհանուր ժողովում քվեարկության գործընթացը պարզ է և բաժնետիրոջ համար ոչ ծախսատար:</t>
  </si>
  <si>
    <t>Բաժնետերը հնարավորություն ունի քվեարկելու անձամբ կամ լիազորագրով, ինչպես նաև հեռակա կարգով: Անկախ քվեարկության կարգից՝ բաժնետերերի ձայներին տրվում է հավասար նշանակություն:</t>
  </si>
  <si>
    <t>Ընդհանուր ժողովի ընթացքում բաժնետերը հնարավորություն ունի հարցեր տալ խորհրդի և գործադիր մարմնի անդամներին, ինչպես նաև արտաքին աուդիտ իրականացնող անձին:</t>
  </si>
  <si>
    <t>Ընդհանուր ժողովի ընթացքում բաժնետերերը հնարավորություն ունեն հաղորդակցվել միմյանց հետ՝ քվեարկության դրված հարցի վերաբերյալ որոշում կայացնելու կամ հարցի էությունը պարզաբանելու համար:</t>
  </si>
  <si>
    <t>Օրենսդրական սահմանափակումների շրջանակում բաժնետերն իրավունք ունի առաջարկություններ ներկայացնել ընդհանուր ժողովի օրակարգի վերաբերյալ:</t>
  </si>
  <si>
    <t>Օրենսդրական սահմանափակումների շրջանակում բաժնետերն իրավունք ունի պահանջել հրավիրել արտահերթ ընդհանուր ժողով:</t>
  </si>
  <si>
    <t>ՍԿԶԲՈՒՆՔ I.2.</t>
  </si>
  <si>
    <t>Կազմակերպության կորպորատիվ կառավարման համակարգը պետք է խթանի բաժնետիրոջ արդյունավետ մասնակցությունը խորհրդի անդամների թեկնածուների առաջադրման և խորհրդի անդամների ընտրության գործընթացին:</t>
  </si>
  <si>
    <t>Օրենսդրական սահմանափակումների շրջանակում բաժնետերն իրավունք ունի առաջարկություններ ներկայացնել խորհրդի անդամների թեկնածուների վերաբերյալ:</t>
  </si>
  <si>
    <t>Բաժնետերը հնարավորություն ունի քվեարկել խորհրդի անդամների անհատական թեկնածուի կամ ցուցակի վերաբերյալ:</t>
  </si>
  <si>
    <t xml:space="preserve">Բաժնետերն ամբողջական և բավարար տեղեկատվություն է ստանում խորհրդի անդամների թեկնածուների մասնագիտական որակավորման և փորձառության, անցյալում և ներկայում զբաղեցրած պաշտոնների, կազմակերպության և դրա հետ փոխկապակցված անձի (անձանց) նշանակալից բաժնետեր լինելու մասին: </t>
  </si>
  <si>
    <t>ՍԿԶԲՈՒՆՔ I.3.</t>
  </si>
  <si>
    <t>Բաժնետերը պետք է հնարավորություն ունենա կարծիք արտահայտել խորհրդի և գործադիր մարմնի անդամների վարձատրության վերաբերյալ, այդ թվում` ընդհանուր ժողովում քվեարկության միջոցով:</t>
  </si>
  <si>
    <t>Կազմակերպությունն ունի խորհրդի և գործադիր անդամների վարձատրության քաղաքականություն և դրա գործնական կիրառումն ապահովող ընթացակարգեր:</t>
  </si>
  <si>
    <t>Վարձատրության քաղաքականությունը հիմնվում է կազմակերպության արժեքների վրա և արտահայտում խորհրդի և գործադիր անդամների վարձատրության ու կազմակերպության գործունեության երկարաժամկետ արդյունքների միջև կապը:</t>
  </si>
  <si>
    <t xml:space="preserve">Խորհրդի և գործադիր մարմնի անդամների վարձատրության քաղաքականությունը և ընթացակարգերը, բաժնեմասնակցության վրա հիմնված վարձատրության սխեմաները և դրանց փոփոխությունները հաստատվում են ընդհանուր ժողովի կողմից:  </t>
  </si>
  <si>
    <t>Խորհրդի և գործադիր մարմնի անդամների վարձատրության քաղաքականութունը հրապարակվում է կազմակերպության համացանցային էջում:</t>
  </si>
  <si>
    <t>Խորհրդի և գործադիր մարմնի անդամների վարձատրության մասին տեղեկատվությունը հրապարակվում է կազմակերպության համացանցային էջում:</t>
  </si>
  <si>
    <t>ՍԿԶԲՈՒՆՔ I.4.</t>
  </si>
  <si>
    <t>Կազմակերպության կորպորատիվ կառավարման համակարգը բաժնետերերին պետք է տրամադրի հավասար և արդար հնարավորություններ մասնակցելու կազմակերպության շահույթին՝ շահաբաժին ստանալու միջոցով:</t>
  </si>
  <si>
    <t>Կազմակերպությունն ունի շահաբաժինների վճարման քաղաքականություն և դրա գործնական կիրառումն ապահովող ընթացակարգեր:</t>
  </si>
  <si>
    <t>Կազմակերպության շահաբաժինների վճարման քաղաքականությունը հաստատվում է ընդհանուր ժողովի կողմից:</t>
  </si>
  <si>
    <t>Շահաբաժինների վճարման քաղաքականությունը նախատեսում է վճարվելիք շահաբաժնի նվազագույն գործակիցը:</t>
  </si>
  <si>
    <t>Շահաբաժինների վճարման ընթացակարգերը ապահովում են հավասար վերաբերմունք բոլոր բաժնետերերի նկատմամբ:</t>
  </si>
  <si>
    <t>Շահաբաժինների վճարման քաղաքականությունը հրապարակվում է կազմակերպության համացանցային էջում:</t>
  </si>
  <si>
    <t>ՍԿԶԲՈՒՆՔ I.5.</t>
  </si>
  <si>
    <t xml:space="preserve">Կազմակերպությունն իր համացանցային էջում բացահայտում է իր կողմից թողարկված և տեղաբաշխված բոլոր տեսակի (դասի) բաժնետոմսերով ընձեռվող իրավունքները: </t>
  </si>
  <si>
    <t>Կազմակերպության կողմից թողարկված և տեղաբաշխված բոլոր տեսակի (դասի) բաժնետոմսերի իրավունքների ցանկացած փոփոխություն, որը կարող է բացասաբար ազդել բաժնետոմսերի սեփականատերերի վրա, հաստատվում է ընդհանուր ժողովի կողմից:</t>
  </si>
  <si>
    <t>Կազմակերպությունն իր համացանցային էջում բացահայտում է իր կողմից թողարկված և տեղաբաշխված բոլոր տեսակի (դասի) բաժնետոմսերի ուղղակի և անուղղակի նշանակալից սեփականատերերի ցուցակը:</t>
  </si>
  <si>
    <t>Կազմակերպությունն իր համացանցային էջում բացահայտում է այն անձանց ցանկը, որոնց կանոնադրական կապիտալում կազմակերպության հսկող բաժնետերերը, խորհրդի և գործադիր մարմնի անդամները և նրանց հետ փոխկապակցված անձինք ունեն 20% և ավելի մասնակցություն:</t>
  </si>
  <si>
    <t>Բաժնետերերի համաձայնագրի առկայության դեպքում՝ կազմակերպությունն իր բաժնետերերին բացահայտում է դրա այն դրույթները, որոնք վերաբերում են բաժնետերերի իրավունքներին և դրանց սահմանափակումներին:</t>
  </si>
  <si>
    <t>ՍԿԶԲՈՒՆՔ I.6.</t>
  </si>
  <si>
    <t>Կազմակերպության կորպորատիվ կառավարման համակարգը պետք է պաշտպանի փոքր բաժնեմասնակցություն ունեցող բաժնետերերին ի շահ հսկող բաժնետերերի կամ անմիջականորեն հսկող բաժնետերերի կողմից կատարվող չարաշահումներից:</t>
  </si>
  <si>
    <t>Կազմակերպության հսկող բաժնետերը բացահայտում է կազմակերպության հետ կնքվող գործարքներում կամ կազմակերպության վրա ուղղակիորեն ազդող հարցերում իր ուղղակի, անուղղակի կամ երրորդ անձանց անունից հանդես գալու իր հնարավոր էական շահը և չի մասնակցում տվյալ գործարքի կամ հարցի հետ կապված որոշման ընդունմանը:</t>
  </si>
  <si>
    <t>Կազմակերպության հսկող բաժնետերը բացահայտում է խորհրդի և գործադիր մարմնի անդամների հետ իր ունեցած փոխկապակցվածությունը:</t>
  </si>
  <si>
    <t xml:space="preserve">Ինստիտուցիոնալ ներդրողները բավարար ժամանակ և ռեսուրսներ են հատկացնում կազմակերպության ընդհանուր ժողովում քվեարկության դրված հարցերի ուսումնասիրման համար: </t>
  </si>
  <si>
    <t>Ինստիտուցիոնալ ներդրողները նախաձեռնում և ակտիվորեն մասնակցում են կազմակերպության գործադիր մարմնի և/կամ խորհրդի հետ հանդիպումներին, քննարկումներին:</t>
  </si>
  <si>
    <t xml:space="preserve">Ինստիտուցիոնալ ներդրողներն իրենց բաժնետերերի/հաճախորդների անունից գնահատում են կազմակերպության խորհրդի արդյունավետությունը: </t>
  </si>
  <si>
    <t xml:space="preserve">Ինստիտուցիոնալ ներդրողներն իրենց գնահատականները հիմնավորելու և որոշումներ կայացնելու համար օգտագործում են տեղեկատվության տարատեսակ աղբյուրներ: </t>
  </si>
  <si>
    <t xml:space="preserve">Ինստիտուցիոնալ ներդրողները իրենց կողմից իրականացրած ներդրումների վերաբերյալ բացահայտում են կորպորատիվ կառավարման և քվեարկության սեփական քաղաքականությունները՝ ներառյալ քվեարկության իրենց իրավունքի իրագործման ընթացակարգերը: </t>
  </si>
  <si>
    <t>Ինստիտուցիոնալ ներդրողներն իրենց բաժնետերերին/հաճախորդներին բացահայտում են քվեարկության իրենց մտադրությունների և դրանց դրդապատճառների մասին, եթե դրանք տարբերվում են կազմակերպության խորհրդի կողմից առաջարկվածներից:</t>
  </si>
  <si>
    <t xml:space="preserve">Ինստիտուցիոնալ ներդրողները բացահայտում են իրենց բաժնետերերի/հաճախորդների առանցքային իրավունքների վրա ազդող շահերի էական բախումները և դրանք կարգավորելու նպատակով ընդունված իրենց քաղաքականությունները: </t>
  </si>
  <si>
    <t>Գլուխ II. Խորհուրդ (տնօրենների խորհուրդ)</t>
  </si>
  <si>
    <t>ՍԿԶԲՈՒՆՔ II.1.</t>
  </si>
  <si>
    <t>Կազմակերպությունը պետք է առաջնորդվի արդյունավետ և կառուցողական խորհրդի կողմից, որի դերն է նպաստել կազմակերպության երկարաժամկետ կայուն հաջողությանը, բաժնետերերի համար արժեքի ստեղծմանը և կազմակերպության շահակիցներին աջակցմանը:</t>
  </si>
  <si>
    <t>Խորհուրդն ապահովում է ռազմավարության, տարեկան ծրագրերի և բյուջեների դիտարկում, հաստատում և ուղղորդում, դրանց մշտադիտարկում, կատարողականի թիրախային ցուցանիշների սահմանում:</t>
  </si>
  <si>
    <t xml:space="preserve">Խորհուրդն ապահովում է  կազմակերպության գործադիր մարմնի ձևավորում, վերջինիս սերնդափոխության պլանավորում, վարձատրության քաղաքականության մշակում, վարձատրության չափի սահմանում, կատարողականի թիրախային ցուցանիշների սահմանում և դրանց համապատասխան գործադիր մարմնի գործունեության գնահատում ու վերահսկում, անհրաժեշտության դեպքում` գործադիր մարմնի լիազորությունների դադարեցում: </t>
  </si>
  <si>
    <t>Խորհուրդն ապահովում է կազմակերպության և հսկող բաժնետերերի, խորհրդի և գործադիր մարմնի անդամների շահերի հնարավոր բախումների, ներառյալ՝ կազմակերպության ակտիվների օգտագործումը և շահագրգռվածության առկայությամբ գործարքները, վերահսկում և կառավարում:</t>
  </si>
  <si>
    <t>Խորհուրդն ապահովում է ներքին հսկողության և ռիսկերի կառավարման ողջամիտ ու արդյունավետ համակարգի ձևավորում՝ երաշխավորելու համար ներքին և արտաքին աուդիտի գործառույթների անկախությունն ու արդյունավետությունը և ֆինանսական ու ոչ ֆինանսական հաշվետվությունների, հայտարարությունների ամբողջականությունն ու արժանահավատությունը:</t>
  </si>
  <si>
    <t>Խորհուրդը վերահսկում է կազմակերպության մասին տեղեկատվության բացահայտումը և հաղորդակցումը:</t>
  </si>
  <si>
    <t>Խորհուրդն ապահովում է կազմակերպության անվտանգությունը, այդ թվում՝ կիբերանվտանգությունը ու հուսալիություն ը:</t>
  </si>
  <si>
    <t>Խորհուրդն ապահովում է կարգավորման միջավայրի ընկալումը:</t>
  </si>
  <si>
    <t>Խորհուրդը սահմանում է կորպորատիվ քաղաքականություններ և ապահովում դրանց համապատասխանությունը կազմակերպության կորպորատիվ մշակույթին, երկարաժամկետ խնդիրներին ու ռազմավարությանը, խրախուսում է դրանց պարբերաբար վերանայման և գործնական կիրառումն ապահովող ընթացակարգերը:</t>
  </si>
  <si>
    <t>Ընդհանուր ժողովում հարցերին պատասխանելու անհնարինության դեպքում, դրանց պատասխանը բաժնետիրոջը ուղարկվում է գրավոր ձևով և մյուս բաժնետերերին հասանելի դարձնելու նպատակով տեղադրվում կազմակերպության համացանցային էջում:</t>
  </si>
  <si>
    <t xml:space="preserve">Կազմակերպության կորպորատիվ կառավարման համակարգը պետք է խթանի միևնույն տեսակի (դասի) բաժնետոմսերի սեփականատերերի նկատմամբ հավասար վերաբերմունքի ցուցաբերումը: </t>
  </si>
  <si>
    <t>Ինստիտուցիոնալ ներդրողները պետք է քվեարկելու իրենց իրավունքն օգտագործեն խելամտորեն և գործեն՝ ելնելով իրենց բաժնետերերի/հաճախորդների երկարաժամկետ տնտեսական շահից:</t>
  </si>
  <si>
    <t>ՍԿԶԲՈՒՆՔ II.2.</t>
  </si>
  <si>
    <t>Խորհրդի անդամները պետք է ունենան միմյանց լրացնող մասնագիտական տարատեսակ ունակություններ, կրթություն և փորձառություն: Կազմակերպությունը պետք է ապահովի խորհրդի կազմի բազմազանությունն ու անկախությունը՝ խորհրդի գործունեության արդյունավետության և որոշումների օբյեկտիվության ու հավասարակշռվածության համար:</t>
  </si>
  <si>
    <t xml:space="preserve">Կազմակերպության խորհուրդը հաստատել է խորհրդի և գործադիր մարմնի բազմազանության քաղաքականությունը: </t>
  </si>
  <si>
    <t>Կազմակերպության խորհրդում կանանց ներկայացվածությունը կազմում է 30%:</t>
  </si>
  <si>
    <t>Կազմակերպությունը կառավարելու համար անհրաժեշտ գիտելիքները, հմտությունները, այդ թվում՝ կազմակերպության գործունեության ոլորտին վերաբերող առկա են խորհրդում:</t>
  </si>
  <si>
    <t>Խորհրդում կան գործադիր, անկախ ոչ գործադիր և այլ ոչ գործադիր անդամներ:</t>
  </si>
  <si>
    <t>Կանոնագրքի պահանջներին համապատասխան հանձնախմբեր ձևավորելու համար խորհուրդն ունի պատշաճ քանակի անդամներ:</t>
  </si>
  <si>
    <t>Քվորումն ապահովված է խորհրդի նիստերում:</t>
  </si>
  <si>
    <t>Օրենսդրական պահանջները հաշվի են առնվում խորհրդում:</t>
  </si>
  <si>
    <t>Բազմազանության նպատակային ցուցանիշները հաշվի են առնվում խորհրդում:</t>
  </si>
  <si>
    <t>ՍԿԶԲՈՒՆՔ II.3.</t>
  </si>
  <si>
    <t xml:space="preserve">Խորհուրդը պետք է ապահովի, որ խորհրդի ոչ գործադիր անդամները մեծամասնություն կազմեն:  
Ոչ գործադիր անդամները պետք է իրենց կառուցողական վարքագծով խնդիրներ առաջադրեն գործադիր մարմնին, ուղղորդեն կազմակերպության ռազմավարական զարգացումը, գործադիր մարմնին առաջարկեն իրենց մասնագիտական խորհրդատվությունը:
</t>
  </si>
  <si>
    <t xml:space="preserve">Խորհրդի ոչ գործադիր անդամները խորհրդում մեծամասնություն են կազմում: </t>
  </si>
  <si>
    <t>Խորհրդի ոչ գործադիր անդամները լրացուցիչ փորձառություն են հաղորդում կազմակերպության առաջ ծառացած մարտահրավերների ընկալման և կազմակերպության ռազմավարական զարգացմանն աջակցման հարցերում:</t>
  </si>
  <si>
    <t>Խորհրդի ոչ գործադիր անդամները լրացուցիչ փորձառություն են հաղորդում  գործադիր մարմնի վերահսկման և կատարողականի գնահատման հարցերում:</t>
  </si>
  <si>
    <t xml:space="preserve">Խորհրդի ոչ գործադիր անդամները լրացուցիչ փորձառություն են հաղորդում տեղեկատվության արժանահավատության, ներքին հսկողության և ռիսկերի կառավարման համակարգերի հուսալիության, ֆինանսական և ոչ ֆինանսական հաշվետվությունների արժանահավատության ապահովման հարցերում: </t>
  </si>
  <si>
    <t xml:space="preserve">Խորհրդի ոչ գործադիր անդամները լրացուցիչ փորձառություն են հաղորդում  խորհրդի և գործադիր մարմնի սերնդափոխության պլանավորման, գնահատման ու վարձատրության քաղաքականությունների ու համակարգերի ձևավորման հարցերում: </t>
  </si>
  <si>
    <t>ՍԿԶԲՈՒՆՔ II.4.</t>
  </si>
  <si>
    <t>Խորհուրդը՝ ի դեմս իր անկախ անդամների, պետք է ունակ լինի կազմակերպությանը վերաբերող հարցերի վերաբերյալ անել անկախ դատողություններ: Խորհրդի անկախ անդամները կազմակերպության շահակիցներին պետք է լրացուցիչ վստահություն ներշնչեն վերջիններիս շահերի պաշտպանվածության վերաբերյալ:</t>
  </si>
  <si>
    <t>Կազմակերպության խորհրդի անդամների 1/3-ը անկախ անդամներ են, ովքեր համապատասխանում են խորհրդի անդամների՝ Կանոնագրքով նախատեսված անկախության  չափորոշիչներին:</t>
  </si>
  <si>
    <t>Խորհրդի անկախ անդամը ձեռնպահ է մնում իր անկախությունը վտանգող ցանկացած գործողությունից:</t>
  </si>
  <si>
    <t>Անկախության կորստի դեպքում խորհրդի անկախ անդամն այդ մասին տեղեկացնում է խորհրդին՝ բացահայտելով պատճառները:</t>
  </si>
  <si>
    <t xml:space="preserve">Խորհրդի անկախ անդամը նպաստում է կազմակերպությունում կորպորատիվ կառավարման՝ միջազգայնորեն ճանաչված սկզբունքների ու գործելաոճի ներդրմանը: </t>
  </si>
  <si>
    <t>Կորպորատիվ կառավարման տարեկան զեկույցում բացահայտվում է տեղեկատվություն անկախ անդամների և անկախության չափանիշներին նրանց համապատասխանության մասին:</t>
  </si>
  <si>
    <t>ՍԿԶԲՈՒՆՔ II.5.</t>
  </si>
  <si>
    <t xml:space="preserve">Խորհրդում կարող են ներկայացված լինել կազմակերպության գործադիր մարմնի անդամներ: </t>
  </si>
  <si>
    <t>Խորհրդի կազմում առկա են գործադիր անդամներ:</t>
  </si>
  <si>
    <t>ՍԿԶԲՈՒՆՔ II.6.</t>
  </si>
  <si>
    <t xml:space="preserve">Խորհուրդը ղեկավարում է նախագահը, ով պատասխանատու է խորհրդի արդյունավետ գործունեության համար: Նախագահը պետք է ունենա անկախ և անաչառ դատողություն, խթանի խորհրդի և կազմակերպության գործունեության թափանցիկությունը և խորհրդում քաջալերի բանավիճելու մշակույթը: 
Նախագահը պետք է նպաստի խորհրդի գործադիր և ոչ գործադիր անդամների միջև կառուցողական հարաբերությունների ձևավորմանը և ապահովի, որ խորհրդի ոչ գործադիր անդամները ժամանակին ստանան ճշգրիտ ու էական տեղեկատվություն՝ տեղեկացված որոշումներ կայացնելու համար:
</t>
  </si>
  <si>
    <t>Խորհրդի նախագահն ապահովում է խորհրդի առաջնորդային կառավարումը:</t>
  </si>
  <si>
    <t>Խորհրդի նախագահն ապահովում է խորհրդի պարտականությունների և դրա առջև դրված խնդիրների պատշաճ կատարումը:</t>
  </si>
  <si>
    <t>Խորհրդի նախագահը խորհրդին ապահովում է անհրաժեշտ ռեսուրսներով և ընթացակարգերով, այդ թվում՝ խորհրդի (հանձնախմբերի) գործունեության պլանավորումը, խորհրդի նիստերի օրակարգի հաստատումը:</t>
  </si>
  <si>
    <t>Խորհրդի նախագահն ապահովում է խորհրդի անդամների կողմից իրենց պարտականությունների, ինչպես նաև խորհրդի և գործադիր մարմնի անդամների կողմից միմյանց պարտականությունների լիարժեք ըմբռնումը:</t>
  </si>
  <si>
    <t>Խորհրդի նախագահն ապահովում է խորհրդի և գործադիր մարմնի գործունեության ու գործառույթների հստակ տարանջատումը, ինչպես նաև նրանց միջև կառուցողական և պրոֆեսիոնալ համագործակցությունը:</t>
  </si>
  <si>
    <t>Խորհրդի նախագահն րաշխավորում է, որ խորհուրդը գործում է ինքնուրույն:</t>
  </si>
  <si>
    <t>Խորհրդի նախագահը մշտադիտարկման է ենթարկում խորհրդի անդամների անկախությանը նպաստող գործընթացները:</t>
  </si>
  <si>
    <t>Խորհրդի նախագահը բավարար ժամանակ է հատկացնում խորհրդում քննարկումներ ծավալելու համար:</t>
  </si>
  <si>
    <t>Խորհրդի նախագահը քաջալերում է խորհրդի անդամների՝ հարցեր տալու, քննարկվող խնդրի վերաբերյալ կարծիքներ արտահայտելու ջանքերը:</t>
  </si>
  <si>
    <t>Խորհրդի նախագահը լուծում է կոնֆլիկտներն ու տարաձայնությունները և կառուցողական մոտեցումներ կիրառում՝ խորհրդում փոխհամաձայնության հասնելու և որոշումներ կայացնելու համար:</t>
  </si>
  <si>
    <t>Խորհրդի նախագահը ապահովում է տեղեկատվական հոսքերի կառավարումը գործադիր մարմնից խորհուրդ և խորհրդից գործադիր մարմին:</t>
  </si>
  <si>
    <t>Խորհրդի նախագահը ապահովում է խորհրդի և գործադիր մարմնի գործունեությունը գնահատելու կառուցակարգերի ձևավորումը:</t>
  </si>
  <si>
    <t>Խորհրդի նախագահը հետևում է խորհրդի անդամների ուսուցման պլանի մշակմանն ու իրագործմանը:</t>
  </si>
  <si>
    <t>Խորհրդի նախագահը հետևում է  կազմակերպության զարգացմանը համապատասխան իր և խորհրդի անդամների կարողությունների ու գիտելիքների կատարելագործմանը:</t>
  </si>
  <si>
    <t>Խորհրդի նախագահը հետևում է խորհրդի, հանձնախմբերի, գործադիր մարմնի, կորպորատիվ քարտուղարի, հսկողական գործառույթ իրականացնող անձանց ներքին կարգավորումների իրագործման, դրանց պարբերական վերանայման գործընթացներին:</t>
  </si>
  <si>
    <t>Խորհրդի նախագահի և գործադիր մարմնի ղեկավարի պաշտոնները չեն համատեղվում:</t>
  </si>
  <si>
    <t>Խորհրդի նախագահը տարեկան առնվազն մեկ անգամ հրավիրում է խորհրդի ոչ գործադիր անդամների նիստ՝ առանց գործադիր անդամների մասնակցության:</t>
  </si>
  <si>
    <t>ՍԿԶԲՈՒՆՔ II.7.</t>
  </si>
  <si>
    <t>Իր գործունեության արդյունավետությունը բարձրացնելու և շահակիցների շահերի պաշտպանության համար լրացուցիչ երաշխիքներ ապահովելու նպատակով խորհուրդն իր կազմից ձևավորում է մասնագիտացված հանձնախմբեր:</t>
  </si>
  <si>
    <t xml:space="preserve">Խորհուրդը ձևավորել է հանձնախմբեր, որոնք հաշվետու են խորհրդին և խորհրդի կողմից սահմանված ձևաչափով ու պարբերականությամբ հաշվետվություններ են ներկայացնում նրան:  </t>
  </si>
  <si>
    <t>Խորհուրդը հաստատել է հանձնախմբերի առաքելությունը, կազմը և գործունեության ընթացակարգերը:</t>
  </si>
  <si>
    <t>Հանձնախմբերի առաքելությունը, կազմը և գործունեության ընթացակարգերը հրապարակվում են կազմակերպության համացանցային էջում:</t>
  </si>
  <si>
    <t xml:space="preserve">Կորպորատիվ կառավարման զեկույցում բացահայտվում են հանձանախմբերի կազմը, դրանց նիստերի քանակն ու գործունեության հիմնական արդյունքները: </t>
  </si>
  <si>
    <t>Խորհուրդը ձևավորել է աուդիտի հանձնախումբ:</t>
  </si>
  <si>
    <t xml:space="preserve">Աուդիտի հանձնախումբը կազմված է բացառապես խորհրդի ոչ գործադիր անդամներից: </t>
  </si>
  <si>
    <t>Աուդիտի հանձնախմբի անդամներից առնվազն մեկը խորհրդի անկախ անդամ է (եթե կազմակերպությունը ցուցակված է, ապա աուդիտի հանձնախմբի բոլոր անդամներն անկախ են):</t>
  </si>
  <si>
    <t>Աուդիտի հանձնախմբի նախագահը խորհրդի անկախ անդամ է:</t>
  </si>
  <si>
    <t xml:space="preserve">Աուդիտի հանձնախմբի նախագահն ընտրվել է խորհրդի կողմից: </t>
  </si>
  <si>
    <t>Խորհրդի նախագահի և աուդիտի հանձնախմբի նախագահի պաշտոնները չեն համատեղվում:</t>
  </si>
  <si>
    <t xml:space="preserve">Աուդիտի հանձնախմբի անդամներն ունեն կազմակերպության գործունեության ոլորտին առնչվող գիտելիքներ: </t>
  </si>
  <si>
    <t>Աուդիտի հանձնախմբի առնվազն մեկ անդամ ունի համապատասխան ֆինանսական գիտելիքներ ու փորձառություն:</t>
  </si>
  <si>
    <t>Աուդիտի հանձնախումբն իրականացնում է կազմակերպության ֆինանսական հաշվետվությունների և կազմակերպության գործունեության ֆինանսական ցուցանիշների վերաբերյալ պաշտոնական հայտարարությունների արժանահավատության ապահովման գործընթացի մշտադիտարկում:</t>
  </si>
  <si>
    <t>Աուդիտի հանձնախումբն իրականացնում է կազմակերպության եռամսյակային և տարեկան հաշվետվությունների վերլուծություն և դրանց հաստատման վերաբերյալ խորհրդին առաջարկությունների ներկայացում:</t>
  </si>
  <si>
    <t>Աուդիտի հանձնախումբն իրականացնում է կազմակերպության ներքին հսկողության և ռիսկերի կառավարման, ինչպես նաև գործող օրենքներին, իրավական ակտերին և էթիկական համապատասխանության համակարգերի գործունեության ստուգում:</t>
  </si>
  <si>
    <t>Աուդիտի հանձնախումբն իրականացնում է կազմակերպության արտաքին աուդիտորի ընտրության չափանիշների, վարձատրության և այլ էական պայմանների վերաբերյալ խորհրդին առաջարկությունների ներկայացում:</t>
  </si>
  <si>
    <t>Աուդիտի հանձնախումբն իրականացնում է կազմակերպության արտաքին աուդիտորի անկախության, օբյեկտիվության և արդյունավետության վերահսկում ու վերլուծություն:</t>
  </si>
  <si>
    <t>Աուդիտի հանձնախումբն իրականացնում է արտաքին աուդիտորի հետ աուդիտի շրջանակների համաձայնեցում:</t>
  </si>
  <si>
    <t>Աուդիտի հանձնախումբն իրականացնում է կազմակերպության արտաքին աուդիտորի հաշվետվությունների վերլուծություն և համապատասխան տեղեկատվության տրամադրում խորհրդին:</t>
  </si>
  <si>
    <t>Աուդիտի հանձնախումբն իրականացնում է կազմակերպության արտաքին աուդիտորի առաջարկությունների իրագործմանը հետևում:</t>
  </si>
  <si>
    <t>Աուդիտի հանձնախումբն իրականացնում է կազմակերպության ներքին աուդիտորի կամ ներքին աուդիտի ծառայության ձևավորման, նրա տարեկան աշխատանքային ծրագրի հաստատման, ներքին աուդիտորի կամ ներքին աուդիտի ծառայության աշխատակիցների լիազորությունների վաղաժամկետ դադարեցման և վարձատրության պայմանների հաստատման առաջարկությունների ներկայացում խորհրդին:</t>
  </si>
  <si>
    <t>Աուդիտի հանձնախումբն իրականացնում է կազմակերպության ներքին աուդիտորի կամ ներքին աուդիտի ծառայության աշխատակիցների անկախության, օբյեկտիվության և արդյունավետության վերահսկում ու վերլուծություն:</t>
  </si>
  <si>
    <t>Աուդիտի հանձնախումբն իրականացնում է կազմակերպության ներքին աուդիտորի կամ ներքին աուդիտի ծառայության հաշվետվությունների վերլուծություն և համապատասխան տեղեկատվության տրամադրում խորհրդին:</t>
  </si>
  <si>
    <t>Աուդիտի հանձնախումբն իրականացնում է կազմակերպության ազդարարման համակարգին հետևում, եթե կազմակերպությունում չի ձևավորել էթիկական կամ համապատասխանության հանձնախումբ:</t>
  </si>
  <si>
    <t>Աուդիտի հանձնախումբն իրականացնում է կազմակերպության ներքին հսկողության համակարգի վերաբերյալ քաղաքականությունների մշակում, վերանայում և դրանց ներդրմանը հետևում:</t>
  </si>
  <si>
    <t xml:space="preserve">Խորհուրդը ձևավորել է առաջադրման հանձնախումբ: </t>
  </si>
  <si>
    <t xml:space="preserve">Առաջադրման հանձնախումբը կազմված է բացառապես խորհրդի ոչ գործադիր անդամներից: </t>
  </si>
  <si>
    <t>Առաջադրման հանձնախմբի անդամները ունեն կազմակերպության գործունեության ոլորտին առնչվող գիտելիքներ, ինչպես նաև այլ կազմակերպությունում գործադիր մարմնի ղեկավարի պաշտոն զբաղեցնելու փորձառություն:</t>
  </si>
  <si>
    <t xml:space="preserve">Առաջադրման հանձնախմբի նախագահն ընտրվել է խորհրդի կողմից: </t>
  </si>
  <si>
    <t xml:space="preserve">Առաջադրման հանձնախումբն իրականացնում է խորհրդի (հանձնախմբերի) և գործադիր մարմնի անդամների գիտելիքների, փորձառության, կարողությունների և անձնային որակների չափորոշիչների մշակում: </t>
  </si>
  <si>
    <t>Առաջադրման հանձնախումբն իրականացնում է խորհրդի (հանձնախմբերի), դրա(նց) նախագահ(ներ)ի ու անդամների, գործադիր մարմնի անդամների գործունեության գնահատման չափանիշների սահմանում, գնահատման իրականացում, իսկ եթե կազմակերպությունը ներգրավում է արտաքին գնահատողի, ապա նաև դրա ընտրության չափանիշների, մատուցվող ծառայությունների շրջանակի սահմանում և գնահատման գործընթացի վերահսկում:</t>
  </si>
  <si>
    <t xml:space="preserve">Առաջադրման հանձնախումբն իրականացնում է խորհրդի (հանձնախմբերի) անդամների թեկնածուների առաջադրման գործընթացի վերահսկում: </t>
  </si>
  <si>
    <t>Առաջադրման հանձնախումբն իրականացնում էխորհրդի ոչ գործադիր անդամների թեկնածուներին փնտրելու, նրանց հետ բանակցելու գործընթացների ապահովում:</t>
  </si>
  <si>
    <t>Առաջադրման հանձնախումբն իրականացնում է գխորհրդի անդամների թեկնածուների ներկայացում բաժնետերերին:</t>
  </si>
  <si>
    <t>Առաջադրման հանձնախումբն իրականացնում է խորհրդի և գործադիր անդամների սերնդափոխության պլանավորում:</t>
  </si>
  <si>
    <t>Առաջադրման հանձնախումբն իրականացնում է խորհրդի և գործադիր անդամների շարունակական մասնագիտական զարգացման պլանավորում:</t>
  </si>
  <si>
    <t>Առաջադրման հանձնախումբն իրականացնում է խորհրդի նոր անդամներին կազմակերպության և իրենց պարտականությունների մասին իրազեկմանը հետևում:</t>
  </si>
  <si>
    <t>Առաջադրման հանձնախումբն իրականացնում է խորհրդի անկախ անդամի անկախության չափանիշներին համապատասխանության տարեկան գնահատում ու գնահատման արդյունքների մասին տեղեկատվության տրամադրում խորհրդին:</t>
  </si>
  <si>
    <t>Խորհուրդը ձևավորել է վարձատրության հանձնախումբ:</t>
  </si>
  <si>
    <t xml:space="preserve">Վարձատրության հանձնախումբը կազմված է բացառապես խորհրդի ոչ գործադիր անդամներից: </t>
  </si>
  <si>
    <t xml:space="preserve">Վարձատրության հանձնախմբի անդամներն ունեն կազմակերպության գործունեության ոլորտին առնչվող գիտելիքներ, ինչպես նաև այլ կազմակերպությունում ղեկավարի պաշտոն զբաղեցնելու փորձառություն: </t>
  </si>
  <si>
    <t xml:space="preserve">Վարձատրության հանձնախմբի նախագահն ընտրվել է խորհրդի կողմից: </t>
  </si>
  <si>
    <t xml:space="preserve">Վարձատրության հանձնախումբն իրականացնում է կազմակերպության խորհրդի և գործադիր մարմնի անդամների վարձատրության քաղաքականության մշակում: </t>
  </si>
  <si>
    <t>Վարձատրության հանձնախումբն իրականացնում է գործադիր մարմնի երկարաժամկետ ու կարճաժամկետ վարձատրության և պարգևատրման սխեմաների, այդ թվում՝ աշխատակիցների բաժնետիրացման, կամավոր կենսաթոշակային սխեմաների մշակում:</t>
  </si>
  <si>
    <t>Վարձատրության հանձնախումբն իրականացնում է վարձատրության առնչությամբ շահերի բախման դեպքերի դիտարկում և դրանց լուծումների առաջարկում:</t>
  </si>
  <si>
    <t>Վարձատրության հանձնախումբն իրականացնում է վարձատրության հետ կապված հարցերում անկախ խորհրդատուի ընտրության չափանիշների և դրա կողմից մատուցվող ծառայությունների շրջանակի սահմանում:</t>
  </si>
  <si>
    <t>Վարձատրության հանձնախումբն իրականացնում է վարձատրության քաղաքականության ներկայացում բաժնետերերին:</t>
  </si>
  <si>
    <t>Վարձատրության հանձնախումբն իրականացնում է վարձատրության քաղաքականության ու ընթացակարգերի իրագործմանը հետևում:</t>
  </si>
  <si>
    <t>ՍԿԶԲՈՒՆՔ II.8.</t>
  </si>
  <si>
    <t>Խորհրդի անդամները պետք է գործեն լիարժեք տեղեկացված, բարեխղճորեն, ջանադրաբար և ողջամտորեն՝ ելնելով կազմակերպության և բաժնետերերի լավագույն շահերից և հաշվի առնելով կազմակերպության շահակիցների շահերն ու սպասումները:</t>
  </si>
  <si>
    <t>Խորհրդի անդամը գործում է օրենսդրությանը և կազմակերպության կողմից ընդունված ներքին իրավական ակտերին համապատասխան և հետևում է կազմակերպության գործունեության իրավական և էթիկական համապատասխանությանը:</t>
  </si>
  <si>
    <t>Որոշումներ կայացնելիս խորհրդի անդամն անկողմնակալ է ու անաչառ և կիրառում է անկախ դատողություն:</t>
  </si>
  <si>
    <t>Խորհրդի անդամն իր պարտականությունները կատարելիս դրսևորում է ողջամիտ շրջահայացություն, աշխատասիրություն և արհեստավարժություն:</t>
  </si>
  <si>
    <t>Խորհրդի անդամը բավարար ժամանակ, ուշադրություն և էներգիա է հատկացնում իր պարտականությունները պատշաճ կատարելուն:</t>
  </si>
  <si>
    <t>Խորհրդի յուրաքանչյուր անդամ բացատրություն է տալիս խորհրդի նիստերից իր բացակայության վերաբերյալ:</t>
  </si>
  <si>
    <t xml:space="preserve">Կորպորատիվ կառավարման տարեկան զեկույցում բացահայտվում է տեղեկատվություն խորհրդի նիստերին դրա անդամների մասնակցության վերաբերյալ: </t>
  </si>
  <si>
    <t xml:space="preserve">Խորհրդի անդամն իր պարտականությունները կատարում է անձամբ: </t>
  </si>
  <si>
    <t>ՍԿԶԲՈՒՆՔ II.9.</t>
  </si>
  <si>
    <t>Խորհուրդը պետք է հետևի բարձր էթիկական ստանդարտների՝ որպես կազմակերպության նկատմամբ վստահության բարձրացման և կորպորատիվ հեղինակության կառավարման միջոցի:</t>
  </si>
  <si>
    <t>Խորհուրդը ստանձնել է կազմակերպության կորպորատիվ էթիկան կառավարելու և հակակոռուպցիոն համապատասխանությունն ապահովելու հանձնառությունը:</t>
  </si>
  <si>
    <t>Խորհուրդն ապահովել է կազմակերպությունում էթիկայի և համապատասխանության ծրագրի ներդրումը և դրա արդյունավետ գործունեությունը:</t>
  </si>
  <si>
    <t>Խորհուրդը հաստատել է կազմակերպության կորպորատիվ վարքականոնները և կազմակերպության էթիկական և հակակոռուպցիոն վարվելակերպը խթանող կորպորատիվ քաղաքականությունները:</t>
  </si>
  <si>
    <t xml:space="preserve">Խորհուրդը ապահովել է, որ կորպորատիվ վարքականոնները և քաղաքականությունները ներառեն կազմակերպության շահակիցների և ընդհանուր առմամբ հանրության հետ հարաբերվելու սկզբունքներն ու կանոնները: </t>
  </si>
  <si>
    <t>Խորհուրդը հետևում է, որ կազմակերպության կողմից աշխատակիցների և այլ շահակիցների համար ապահովի պատշաճ հնարավորություններ ծանոթանալու կազմակերպության կորպորատիվ վարքականոններին և քաղաքականություններին:</t>
  </si>
  <si>
    <t xml:space="preserve">ՍԿԶԲՈՒՆՔ II.10. </t>
  </si>
  <si>
    <t>Իր պարտականությունները պատշաճ կատարելու համար խորհրդի անդամը պետք է հասանելիություն ունենա արդիական և հավաստի տեղեկատվության, ինչպես նաև մասնագիտական խորհրդատվության:</t>
  </si>
  <si>
    <t>Կազմակերպությունն ունի կորպորատիվ քարտուղար:</t>
  </si>
  <si>
    <t>Խորհրդի անդամները հասանելիություն ունեն կազմակերպության կորպորատիվ քարտուղարի ծառայություններին:</t>
  </si>
  <si>
    <t>Կորպորատիվ քարտուղարը պատասխանատու է կորպորատիվ կառավարման հարցերի վերաբերյալ խորհրդին տրվող խորհրդատվության և նրա գործունեության կազմակերպման համար:</t>
  </si>
  <si>
    <t>Կորպորատիվ քարտուղարը նշանակվում է խորհրդի կողմից և հաշվետու է վերջինիս:</t>
  </si>
  <si>
    <t>Խորհուրդը սահմանում է կորպորատիվ քարտուղարի ընտրության չափանիշները, գործունեության կանոնակարգը (պաշտոնի նկարագիրը) և վարձատրության չափը:</t>
  </si>
  <si>
    <t>Կորպորատիվ քարտուղարի և նրա գործունեության մասին տեղեկատվությունը բացահայտվում է կազմակերպության կորպորատիվ կառավարման զեկույցում:</t>
  </si>
  <si>
    <t>Կորպորատիվ քարտուղարը աջակցում է խորհրդին կազմակերպության կորպորատիվ կառավարման համակարգի բարելավման հարցում:</t>
  </si>
  <si>
    <t xml:space="preserve">Կորպորատիվ քարտուղարը կազմակերպում է ընդհանուր ժողովի նախապատրաստման աշխատանքները: </t>
  </si>
  <si>
    <t>Կորպորատիվ քարտուղարը կազմակերպում է խորհրդի և հանձնախմբերի նիստերի նախապատրաստման աշխատանքները, աջակցում է խորհրդին դրանց անցկացման հարցում:</t>
  </si>
  <si>
    <t xml:space="preserve">Կորպորատիվ քարտուղարը խորհրդին, գործադիր մարմնին և բաժնետերերին տրամադրում է պրոֆեսիոնալ աջակցություն և խորհրդատվություն կազմակերպության կորպորատիվ կառավարման համակարգի վերաբերյալ: </t>
  </si>
  <si>
    <t>Կորպորատիվ քարտուղարը պահպանում է կորպորատիվ տեղեկատվությունը և կառավարում դրա շրջանառությունը:</t>
  </si>
  <si>
    <t xml:space="preserve">Կորպորատիվ քարտուղարը իր իրավասությունների շրջանակում ապահովում է կազմակերպության և դրա բաժնետերերի և այլ շահակիցների կապը: </t>
  </si>
  <si>
    <t>Իր պարտականությունները պատշաճ իրականացնելու համար խորհրդի ոչ գործադիր անդամն իրավունք ունի կազմակերպության հաշվին ներգրավել արտաքին խորհրդատուներ:</t>
  </si>
  <si>
    <t>ՍԿԶԲՈՒՆՔ II.11.</t>
  </si>
  <si>
    <t>Խորհուրդը կանոնավոր հիմունքներով պետք է գնահատի սեփական գործունեության արդյունքները և իր անդամների համապատասխանությունը զբաղեցրած պաշտոնին:</t>
  </si>
  <si>
    <t>Գնահատվում են խորհրդի գործունեությունն ու դրա արդյունքները:</t>
  </si>
  <si>
    <t>Գնահատվում է խորհրդի անդամների, նախագահի և հանձնախմբերի կատարողականը առանձին-առանձին:</t>
  </si>
  <si>
    <t>Խորհուրդը տարեկան առնվազն մեկ նիստ նվիրում է իր գործունեության գնահատմանը:</t>
  </si>
  <si>
    <t xml:space="preserve">Խորհրդի գործունեությունը առնվազն երեք տարին մեկ անգամ գնահատվում է արտաքին գնահատողի կողմից: </t>
  </si>
  <si>
    <t>Կազմակերպության կորպորատիվ կառավարման զեկույցում տեղեկատվություն է բացահայտվում խորհրդի գնահատման վերաբերյալ:</t>
  </si>
  <si>
    <t>Կազմակերպության կորպորատիվ կառավարման զեկույցում տեղեկատվություն է բացահայտվում արտաքին գնահատողի վերաբերյալ:</t>
  </si>
  <si>
    <t>Տեղեկատվություն է բացահայտվում արտաքին գնահատողի՝ կազմակերպության կամ խորհրդի անդամների հետ ունեցած կապի առկայության (բացակայության) մասին:</t>
  </si>
  <si>
    <t>ՍԿԶԲՈՒՆՔ II.12.</t>
  </si>
  <si>
    <t>Խորհուրդը պետք է ապահովի իր գիտելիքների և գործունեության համապատասխանությունը կազմակերպության աճին և կառուցվածքի բարդացմանը:</t>
  </si>
  <si>
    <t>Խորհուրդն ապահովում է իր անդամների շարունակական մասնագիտական զարգացումը:</t>
  </si>
  <si>
    <t>Խորհուրդն իր նոր անդամների համար անցկացնում է ուղղորդման դասընթացներ:</t>
  </si>
  <si>
    <t xml:space="preserve">Խորհրդի անդամների շարունակական մասնագիտական զարգացման և նոր անդամների համար ուղղորդման դասընթացների անցկացման պարտականությունը դրված է կորպորատիվ քարտուղարի վրա: </t>
  </si>
  <si>
    <t>ՍԿԶԲՈՒՆՔ II.13.</t>
  </si>
  <si>
    <t>Խորհրդի անդամների առաջադրման և ընտրության գործընթացները պետք է լինեն թափանցիկ ու կանոնակարգված: Խորհրդի անդամների ընտրությունը պետք է հիմնվի օբյեկտիվ չափանիշների վրա:</t>
  </si>
  <si>
    <t>Խորհրդի անդամների առաջադրման և ընտրության գործընթացները թափանցիկ են ու կանոնակարգված:</t>
  </si>
  <si>
    <t xml:space="preserve">Խորհրդի կազմը պարբերաբար թարմացվում է՝ երաշխավորելու, որ խորհրդի կարողությունները բավարար են արագ փոփոխվող գործարար մարտահրավերներին դիմակայելու համար: </t>
  </si>
  <si>
    <t xml:space="preserve">Խորհրդի անդամի անընդմեջ պաշտոնավարման ժամկետը չի գերազանցում 6 տարին: </t>
  </si>
  <si>
    <t xml:space="preserve">Խորհուրդը պլանավորում է իր սերնդափոխությունը: </t>
  </si>
  <si>
    <t>Խորհրդի սերնդափոխության պլանավորումը հիմնվում է կազմակերպության ռազմավարության և խորհրդի գնահատման արդյունքների վրա:</t>
  </si>
  <si>
    <t>Խորհուրդն ունի իր անդամների կարողությունների մատրիցա, որը պարբերաբար վերանայվում է:</t>
  </si>
  <si>
    <t>Խորհուրդն ունի խորհրդի անդամի թեկնածուներին որոնելու ու ներգրավելու պլան:</t>
  </si>
  <si>
    <t>Խորհրդի ոչ գործադիր անդամի թեկնածուի որոնումը կատարվում է բաց գովազդի և (կամ) արտաքին խորհրդատուի միջոցով:</t>
  </si>
  <si>
    <t>Եթե խորհրդի ոչ գործադիր անդամի որոնումը կատարվում է արտաքին խորհրդատուի կողմից, կազմակերպության կորպորատիվ կառավարման զեկույցում տեղեկատվություն է բացահայտվում արտաքին գնահատողի վերաբերյալ:</t>
  </si>
  <si>
    <t>Եթե խորհրդի ոչ գործադիր անդամի որոնումը կատարվում է արտաքին խորհրդատուի կողմից, կազմակերպության կորպորատիվ կառավարման զեկույցում տեղեկատվություն է բացահայտվում արտաքին գնահատողի՝ կազմակերպության կամ խորհրդի անդամների հետ ունեցած կապի առկայության (բացակայության) մասին:</t>
  </si>
  <si>
    <t xml:space="preserve">Եթե խորհրդի գործող անդամը գտնվում է հնարավոր թեկնածուների ցանկում, ապա խորհուրդը ներկայացնում է դրա պատշաճ հիմնավորումը: </t>
  </si>
  <si>
    <t xml:space="preserve">Խորհրդի անդամների ներգրավվածությունն այլ կազմակերպությունների խորհուրդներում չի գերազանցում երեքը: </t>
  </si>
  <si>
    <t>Այլ խորհուրդների կազմում խորհրդի անդամի ներգրավվածությունը բացահայտվում է կազմակերպության կորպորատիվ կառավարման տարեկան զեկույցում:</t>
  </si>
  <si>
    <t xml:space="preserve">ՍԿԶԲՈՒՆՔ II.14. </t>
  </si>
  <si>
    <t>Խորհրդի և գործադիր մարմնի հարաբերությունները պետք է կառուցվեն փոխադարձ հարգանքի ու պատասխանատվության վրա:</t>
  </si>
  <si>
    <t>Գլուխ III. Ներքին հսկողության և ռիսկերի կառավարման համակարգ</t>
  </si>
  <si>
    <t>ՍԿԶԲՈՒՆՔ III.1.</t>
  </si>
  <si>
    <t>Կազմակերպությունը պետք է ունենա ներքին հսկողության և ռիսկերի կառավարման համակարգ, որն օբյեկտիվ և արդարացի պատկերացում է տալիս կազմակերպության ընթացիկ և հեռանկարային վիճակի մասին և նպաստում է կազմակերպությունում տեղեկացված և խելամիտ որոշումների կայացմանը:</t>
  </si>
  <si>
    <t>Կազմակերպության ներքին հսկողության և ռիսկերի կառավարման համակարգը համահունչ է կազմակերպությանը ներհատուկ ռիսկերին, գործարար գործընթացների ծավալին և բարդությանը:</t>
  </si>
  <si>
    <t>Կազմակերպությունն ունի ռիսկերի կառավարման գործառույթի իրականացման համար պատասխանատու անձ:</t>
  </si>
  <si>
    <t>Կազմակերպությունն ունի համապատասխանության գործառույթի իրականացման համար պատասխանատու անձ:</t>
  </si>
  <si>
    <t>Կազմակերպությունն ունի ներքին աուդիտոր/ներքին աուդիտի ծառայություն:</t>
  </si>
  <si>
    <t>ՍԿԶԲՈՒՆՔ III.2.</t>
  </si>
  <si>
    <t xml:space="preserve">Կազմակերպությունը պետք է ունենա ռիսկերի կառավարման գործառույթ, որն արդյունավետորեն և ամբողջությամբ հնարավորություն է տալիս իրագործելու ռիսկերի կառավարման ռազմավարությունը, ապահովում է կազմակերպության ռիսկերի մասին հաշվետվականությունն ու հաղորդակցությունը և կազմակերպության կողմից իր ռազմավարական նպատակներին հասնելու վերաբերյալ ձևավորում է ողջամիտ սպասումներ: </t>
  </si>
  <si>
    <t>Կազմակերպության ռիսկերի կառավարման գործառույթի իրականացման համար պատասխանատու անձի նշանակումը, նրա լիազորությունների վաղաժամկետ դադարեցումը, վարձատրության պայմանների հաստատումը, խրախուսման և կարգապահական պատասխանատվության միջոցների կիրառումն իրականացվում է կազմակերպության գործադիր մարմնի կողմից՝ խորհրդի համաձայնությամբ:</t>
  </si>
  <si>
    <t>Կազմակերպության ռիսկերի կառավարման գործառույթի իրականացման համար պատասխանատու անձը ներգրավված չէ գործառնական գործունեության մեջ:</t>
  </si>
  <si>
    <t>Կազմակերպության ռիսկերի կառավարման գործառույթի իրականացման համար պատասխանատու անձի պարտականությունները հստակ սահմանված են և դրանք արդյունավետորեն կատարելու համար նա ունի անհրաժեշտ ռեսուրսներ:</t>
  </si>
  <si>
    <t>Կազմակերպության ռիսկերի կառավարման գործառույթի իրականացման համար պատասխանատու անձն ունի իր պաշտոնին համապատասխան որակավորում, հստակ ըմբռնում է իր դերը կորպորատիվ կառավարման համակարգում:</t>
  </si>
  <si>
    <t xml:space="preserve">Խորհուրդը սահմանել է ռիսկերի կառավարման գործառույթի իրականացման համար պատասխանատու անձի գնահատման չափանիշները և դրանց համապատասխան պարբերաբար գնահատում է ռիսկերի կառավարման գործառույթի իրականացման համար պատասխանատու անձի արդյունավետությունը: </t>
  </si>
  <si>
    <t xml:space="preserve">Ռիսկերի կառավարման գործառույթի իրականացման համար պատասխանատու անձը բացահայտում և գնահատում է կազմակերպության գործունեությանը ներհատուկ էական ռիսկերը և աջակցում դրանց արդյունավետ կառավարմանը: </t>
  </si>
  <si>
    <t xml:space="preserve">Ռիսկերի կառավարման գործառույթի իրականացման համար պատասխանատու անձը աջակցում է խորհրդին կազմակերպության ռիսկերի կառավարման համակարգի ներդրման հարցում: </t>
  </si>
  <si>
    <t>Ռիսկերի կառավարման գործառույթի իրականացման համար պատասխանատու անձը մշտադիտարկում է ռիսկերի կառավարման գործընթացը՝ համոզվելու համար, որ ռիսկերի կառավարումը կատարվում է կազմակերպության ռիսկերի կառավարման մշակույթի, ռիսկ-ախորժակի և ռիսկերի սահմանաչափերի շրջանակում:</t>
  </si>
  <si>
    <t>Ռիսկերի կառավարման գործառույթի իրականացման համար պատասխանատու անձը ձևավորում է խախտումների վաղ բացահայտման և կանխարգելման համակարգ:</t>
  </si>
  <si>
    <t>Ռիսկերի կառավարման գործառույթի իրականացման համար պատասխանատու անձը ապահովում է ռիսկերի կառավարման վերաբերյալ հաշվետվականությունը և հաղորդակցությունը:</t>
  </si>
  <si>
    <t>Ռիսկերի կառավարման գործառույթի իրականացման համար պատասխանատու անձը մշակում է ռիսկերի կառավարման ռազմավարություն, ռիսկ-ախորժակի և ռիսկերի սահմանաչափեր, ռիսկերի կառավարման քաղաքականություն (ներ):</t>
  </si>
  <si>
    <t>Ռիսկերի կառավարման գործառույթի իրականացման համար պատասխանատու անձը օժանդակում է խորհրդին և գործադիր մարմնին՝ իրենց պարտականությունները կատարելիս:</t>
  </si>
  <si>
    <t>Ռիսկերի կառավարման գործառույթի իրականացման համար պատասխանատու անձը խորհրդի կողմից սահմանված պարբերականությամբ խորհրդին, գործադիր մարմնին, անհրաժեշտության դեպքում նաև հսկողական գործառույթներ իրականացնող այլ անձանց ներկայացնում է հաշվետվություններ՝ ռիսկերի կառավարման գործընթացների վերաբերյալ:</t>
  </si>
  <si>
    <t>Ռիսկերի կառավարման գործառույթի իրականացման համար պատասխանատու անձը ժամանակին և պատշաճ կարգով խորհրդին, գործադիր մարմնին տեղեկատվություն է տրամադրում այն բոլոր հանգամանքների մասին, որոնք կարող են էապես բացասաբար ազդել կազմակերպության ռիսկերի կառավարման համակարգի վրա:</t>
  </si>
  <si>
    <t>ՍԿԶԲՈՒՆՔ III.3.</t>
  </si>
  <si>
    <t>Կազմակերպությունը պետք է ունենա համապատասխանության ապահովման գործառույթ, որն արդյունավետորեն և ամբողջությամբ հնարավորություն է տալիս գնահատելու կազմակերպության համապատասխանության ռիսկը և նպաստելու կազմակերպության իրավական ու էթիկական համապատասխանության ապահովմանը:</t>
  </si>
  <si>
    <t>Համապատասխանության ապահովման գործառույթի իրականացման համար պատասխանատու անձի նշանակումը, նրա լիազորությունների վաղաժամկետ դադարեցումը, վարձատրության պայմանների հաստատումը, խրախուսման և կարգապահական պատասխանատվության միջոցների կիրառումն իրականացվում է կազմակերպության գործադիր մարմնի կողմից՝ խորհրդի համաձայնությամբ:</t>
  </si>
  <si>
    <t>Համապատասխանության ապահովման գործառույթի իրականացման համար պատասխանատու անձը ներգրավված չէ գործառնական գործունեության մեջ:</t>
  </si>
  <si>
    <t>Համապատասխանության ապահովման գործառույթի իրականացման համար պատասխանատու անձի պարտականությունները հստակ սահմանված են և դրանք արդյունավետորեն կատարելու համար նա ունի անհրաժեշտ ռեսուրսներ:</t>
  </si>
  <si>
    <t>Համապատասխանության ապահովման գործառույթի իրականացման համար պատասխանատու անձն ունի իր պաշտոնին համապատասխան որակավորում, հստակ ըմբռնում է իր դերը կորպորատիվ կառավարման համակարգում:</t>
  </si>
  <si>
    <t xml:space="preserve">Խորհուրդը սահմանել է hամապատասխանության ապահովման գործառույթի իրականացման համար պատասխանատու անձի անձի գնահատման չափանիշները և դրանց համապատասխան պարբերաբար գնահատում է դրա արդյունավետությունը: </t>
  </si>
  <si>
    <t>Համապատասխանության ապահովման գործառույթի իրականացման համար պատասխանատու անձը խթանում է պատասխանատու և բարեվարք վարվելակերպը կազմակերպությունում ու ապահովում կազմակերպության գործունեության համապատասխանությունը օրենքների և այլ իրավական ակտերի, ներառյալ կազմակերպության ներքին իրավական ակտերի պահանջներին:</t>
  </si>
  <si>
    <t xml:space="preserve">Համապատասխանության ապահովման գործառույթի իրականացման համար պատասխանատու անձը աջակցում է պատասխանատու վարվելակերպը և աշխատակիցների գործունեության համապատասխանությունը օրենքների և այլ իրավական ակտերի, ներառյալ ներքին իրավական ակտերի պահանջներին արժեվորող կորպորատիվ մշակույթի ձևավորմանը: Դա ներառում է կորպորատիվ վարքականոնների վերաբերյալ սեմինարների և քննարկումների պարբերաբար կազմակերպումը: </t>
  </si>
  <si>
    <t>Համապատասխանության ապահովման գործառույթի իրականացման համար պատասխանատու անձըբացահայտում, գնահատում, կառավարում է կազմակերպության գործունեության համապատասխանության ապահովման հետ կապված ռիսկերը:</t>
  </si>
  <si>
    <t xml:space="preserve">Համապատասխանության ապահովման գործառույթի իրականացման համար պատասխանատու անձը գնահատում է կազմակերպության գործունեության վրա իրավական համակարգի հնարավոր փոփոխությունների ազդեցությունը և դրա հետ կապված հնարավոր ռիսկերը: </t>
  </si>
  <si>
    <t>Համապատասխանության ապահովման գործառույթի իրականացման համար պատասխանատու անձըThe կազմակերպության գործունեության համապատասխանությունն ապահովելու նպատակով կիրառում է ուղղիչ և կանխարգելիչ միջոցառումներ:</t>
  </si>
  <si>
    <t>Համապատասխանության ապահովման գործառույթի իրականացման համար պատասխանատու անձը նպաստում է կազմակերպությունում հակակոռուպցիոն համապատասխանության ծրագրի ներդրմանը և մշտադիտարկում դրա իրականացումը:</t>
  </si>
  <si>
    <t>Համապատասխանության ապահովման գործառույթի իրականացման համար պատասխանատու անձը կազմակերպության ներսում նպաստում է ազդարարման կառուցակարգերի ձևավորմանը:</t>
  </si>
  <si>
    <t>Համապատասխանության ապահովման գործառույթի իրականացման համար պատասխանատու անձը խորհրդի կողմից սահմանված պարբերականությամբ խորհրդին, գործադիր մարմնին, անհրաժեշտության դեպքում նաև հսկողական գործառույթներ իրականացնող այլ անձանց ներկայացնում է հաշվետվություններ՝ համապատասխանության ապահովման գործընթացների վերաբերյալ:</t>
  </si>
  <si>
    <t>Համապատասխանության ապահովման գործառույթի իրականացման համար պատասխանատու անձը ժամանակին և պատշաճ կարգով խորհրդին, գործադիր մարմնին տեղեկատվություն է տրամադրում այն բոլոր հանգամանքների մասին, որոնք կարող են էապես բացասաբար ազդել կազմակերպության համապատասխանության վրա:</t>
  </si>
  <si>
    <t>ՍԿԶԲՈՒՆՔ III.4.</t>
  </si>
  <si>
    <t xml:space="preserve">Կազմակերպությունը պետք է ունենա ներքին աուդիտոր/ներքին աուդիտի ծառայություն, որն արդյունավետորեն և ամբողջությամբ հնարավորություն է տալիս վերահսկելու կազմակերպության գործունեությունը և երաշխավորելու խորհրդին ու գործադիր մարմնին, որ կազմակերպության ներքին հսկողության և ռիսկերի կառավարման, կորպորատիվ կառավարման համակարգերն ու ընթացակարգերը գործում են արդյունավետ՝ դրանով իսկ աջակցելով խորհրդին ու գործադիր մարմնին ապահովել կազմակերպության երկարաժամկետ կայունությունը և պաշտպանել հեղինակությունը: </t>
  </si>
  <si>
    <t>Ներքին աուդիտորի/ներքին աուդիտի ծառայության աշխատակիցների նշանակումը և դրանց լիազորությունների վաղաժամկետ դադարեցումն իրականացնում է խորհուրդը:</t>
  </si>
  <si>
    <t>Ներքին աուդիտորի/ներքին աուդիտի ծառայության աշխատակիցների վարձատրության պայմանների սահմանումը և չափի հաստատումն իրականացնում է խորհուրդը:</t>
  </si>
  <si>
    <t>Ներքին աուդիտորի/ներքին աուդիտի ծառայության տարեկան աշխատանքային ծրագրի հաստատումն իրականացնում է խորհուրդը:</t>
  </si>
  <si>
    <t>Ներքին աուդիտորը//ներքին աուդիտի ծառայությունն անկախ է գործադիր մարմնից:</t>
  </si>
  <si>
    <t xml:space="preserve">Ներքին աուդիտորի աշխատանքների պլանավորումը կատարվում է ռիսկերի գնահատման հիման վրա: </t>
  </si>
  <si>
    <t>Ներքին աուդիտորը/ներքին աուդիտի ծառայությունը դիտարկում և գնահատում է կորպորատիվ քաղաքականությունների, գործընթացների, դրանց փաստաթղթավորման և հսկողական գործառույթների կիրառման համարժեքությունը և արդյունավետությունը՝ կազմակերպության, խմբի (եթե կազմակերպությունը խմբի անդամ է), կազմակերպական միավորի կտրվածքով:</t>
  </si>
  <si>
    <t>Ներքին աուդիտորը/ներքին աուդիտի ծառայությունը պարբերաբար գնահատում է ռիսկերի կառավարման, համապատասխանության ապահովման գործառույթների արդյունավետությունը և ռիսկերին դրանց համարժեքությունը:</t>
  </si>
  <si>
    <t>Ներքին աուդիտորը/ներքին աուդիտի ծառայությունը գնահատում է կազմակերպության կառավարման տարբեր մակարդակներում որոշումների կայացման գործընթացները:</t>
  </si>
  <si>
    <t>Ներքին աուդիտորը/ներքին աուդիտի ծառայությունը գնահատում է որոշումների կայացման գործընթացում օգտագործվող տեղեկատվության արժանահավատությունը:</t>
  </si>
  <si>
    <t>Ներքին աուդիտորը/ներքին աուդիտի ծառայությունը ստուգում է ռիսկերի բացահայտմանը և այդ ռիսկերի կառավարմանն ուղղված միջոցառումների արդյունավետությունը:</t>
  </si>
  <si>
    <t>Ներքին աուդիտորը/ներքին աուդիտի ծառայությունը ստուգում է ֆինանսական հաշվետվություններում ակտիվների պատշաճ արտացոլումը, իսկ անհրաժեշտության դեպքում` ակտիվների ֆիզիկապես առկայությունը և ակտիվների պահպանման եղանակները, ինչպես նաև պարտավորությունների լիովին բացահայտված և պատճառաբանված լինելը:</t>
  </si>
  <si>
    <t>Ներքին աուդիտորը/ներքին աուդիտի ծառայությունը ստուգում է աշխատակիցների և կազմակերպական միավորների կողմից կազմակերպության քաղաքականություններին և կարգերին (կանոնակարգերին, ընթացակարգերին, հրահանգներին, ուղեցույցներին) համապատասխան գործելը:</t>
  </si>
  <si>
    <t>Ներքին աուդիտորը/ներքին աուդիտի ծառայությունը գնահատում է տեղեկատվական համակարգի անվտանգությունը:</t>
  </si>
  <si>
    <t>Ներքին աուդիտորը/ներքին աուդիտի ծառայությունը խորհրդի կողմից սահմանված պարբերականությամբ խորհրդին ներկայացնում է հաշվետվություններ:</t>
  </si>
  <si>
    <t xml:space="preserve">Ներքին աուդիտորը/ներքին աուդիտի ծառայությունը հաշվետվություններ է ներկայացնում գործադիր մարմնին՝ բացահայտված խախտումների ու անհամապատասխանությունների մասին տեղեկացնելու նպատակով: </t>
  </si>
  <si>
    <t>Ներքին աուդիտորը/ներքին աուդիտի ծառայությունը ժամանակին և պատշաճ կարգով խորհրդին տեղեկատվություն է տրամադրում այն բոլոր հանգամանքների մասին, որոնք կարող են էապես բացասաբար ազդել կազմակերպության ներքին հսկողության և ռիսկերի կառավարման համակարգի վրա:</t>
  </si>
  <si>
    <t>Գլուխ 4. Տեղեկատվության բացահայտում և թափանցիկություն</t>
  </si>
  <si>
    <t>ՍԿԶԲՈՒՆՔ IV.1.</t>
  </si>
  <si>
    <t xml:space="preserve">Կազմակերպության կորպորատիվ կառավարման համակարգը պետք է ապահովի կազմակերպության թափանցիկությունը, այդ թվում՝ նրա ֆինանսական վիճակի, գործունեության արդյունքների, կազմակերպության սոցիալական, բնապահպանական, էթիկական ազդեցության, սեփականության և կառավարման կառուցվածքների ու այլ էական հարցերի վերաբերյալ արժանահավատ և էական տեղեկատվության ժամանակին բացահայտումը:
Կազմակերպության թափանցիկությունն անհրաժեշտ է կազմակերպության վերաբերյալ դրա բաժնետերերի, այլ շահակիցների և ընդհանրապես լայն հանրության կողմից հիմնավորված որոշումներ կայացնելու համար:
</t>
  </si>
  <si>
    <t xml:space="preserve">Կազմակերպությունն ունի տեղեկատվական քաղաքականություն, որը սահմանում է կազմակերպության կողմից տեղեկատվության բացահայտման նպատակները, սկզբունքները, ժամկետները, պարբերականությունը, կարգն ու հաղորդակցման ուղիները, տեղեկատվության՝ օրենսդրությամբ նախատեսվածը գերազանցող ցանկը: </t>
  </si>
  <si>
    <t xml:space="preserve">Տեղեկատվական քաղաքականությունը նախատեսում է տեղեկատվության միաժամանակյա բացահայտումը` բաժնետերերի ու այլ շահակիցների նկատմամբ հավասար վերաբերմունք ապահովելու համար: </t>
  </si>
  <si>
    <t xml:space="preserve">Տեղեկատվության տարածման եղանակները բաժնետերերի և այլ շահակիցների համար ապահովում են համապատասխան տեղեկատվության հավասար, ժամանակին և տնտեսապես արդյունավետ հասանելիություն: </t>
  </si>
  <si>
    <t xml:space="preserve">Տեղեկատվության պարբերական բացահայտումներն ուղեկցվում են կազմակերպության էական զարգացումների վերաբերյալ տեղեկատվության բացահայտմամբ: </t>
  </si>
  <si>
    <t xml:space="preserve">Կազմակերպությունը սահմանում է բաժնետիրոջ կողմից տեղեկատվական պահանջի ներկայացման, դրա հիման վրա տեղեկատվության բացահայտման և փաստաթղթերի տրամադրման կարգը: </t>
  </si>
  <si>
    <t>Խորհուրդը սահմանել է կազմակերպության գաղտնի տեղեկատվության ցանկը:</t>
  </si>
  <si>
    <t>Կազմակերպությունը պահպանում է իր գաղտնի, ներքին տեղեկությունները:</t>
  </si>
  <si>
    <t>Կազմակերպությունն ապահովում է իր տեղեկատվական համակարգերի անվտանգությունը:</t>
  </si>
  <si>
    <t>ՍԿԶԲՈՒՆՔ IV.2.</t>
  </si>
  <si>
    <t>Կազմակերպության կողմից տեղեկատվության բացահայտումը պետք է ներառի, սակայն չսահմանափակվի տարեկան հաշվետվությունների հրապարակմամբ:</t>
  </si>
  <si>
    <t>Կազմակերպության տարեկան հաշվետվությունը ներառում է խորհրդի նախագահի ուղերձը:</t>
  </si>
  <si>
    <t>Կազմակերպության տարեկան հաշվետվությունը ներառում է գործադիր մարմնի ղեկավարի ուղերձը:</t>
  </si>
  <si>
    <t>Կազմակերպության տարեկան հաշվետվությունը ներառում է գործադիր մարմնի զեկույցը:</t>
  </si>
  <si>
    <t>Կազմակերպության տարեկան հաշվետվությունը ներառում է կազմակերպության ֆինանսական հաշվետվությունները և դրանց վերաբերյալ անկախ արտաքին աուդիտորի եզրակացությունը:</t>
  </si>
  <si>
    <t>Կազմակերպության տարեկան հաշվետվությունը ներառում է կազմակերպության գործարար էթիկայի, շրջակա միջավայրի և սոցիալական ազդեցության վերաբերյալ ոչ ֆինանսական հաշվետվությունը:</t>
  </si>
  <si>
    <t>Կազմակերպության տարեկան հաշվետվությունը ներառում է փոխկապակցված կողմերի հետ գործարքների մասին տեղեկատվությունը:</t>
  </si>
  <si>
    <t>Կազմակերպության տարեկան հաշվետվությունը ներառում է կազմակերպության կորպորատիվ կառավարման զեկույցը:</t>
  </si>
  <si>
    <t>Կազմակերպության կորպորատիվ կառավարման զեկույցը ներառում է կազմակերպության վարչակազմակերպական և կորպորատիվ կառուցվածքի նկարագրությունը:</t>
  </si>
  <si>
    <t>Կազմակերպության կորպորատիվ կառավարման զեկույցը ներառում է նշանակալից բաժնետերերի, այդ թվում` իրական շահառուների, մասին տեղեկատվությունը (անուն, ազգանուն/անվանում, բաժնեմասնակցություն):</t>
  </si>
  <si>
    <t>Կազմակերպության կորպորատիվ կառավարման զեկույցը ներառում է խորհրդի անդամների հակիրճ կենսագրությունը, ընտրության գործընթացը, պաշտոնավարման ժամկետը, խորհրդում կարգավիճակը, խորհրդի նիստերին խորհրդի անդամների մասնակցության վերաբերյալ տվյալները, խորհրդի անկախ անդամների անկախության չափանիշներին համապատասխանության գնահատման արդյունքները, խորհրդի հանձնախմբերի գործունեության տարեկան զեկույցը, խորհրդի (հանձնախմբերի), ոչ գործադիր անդամների կողմից հրավիրված նիստերի քանակը, դրանց հրավիրման եղանակը և նախաձեռնող անձի (անձանց) տվյալները, խորհրդի անդամների շարունակական մասնագիտական զարգացման, գնահատման մասին տեղեկատվությունը, խորհրդի կողմից ընդունված և վերանայված քաղաքականությունների անվանումները, ներքին իրավական ակտերը, խորհրդի անդամների տարեկան վարձատրության վերաբերյալ տեղեկատվությունը, կազմակերպության գործարքներում ու պայմանավորվածություններում շահագրգռվածության բացահայտման վերաբերյալ խորհրդի անդամի հայտարարությունը:</t>
  </si>
  <si>
    <t>Կազմակերպության կորպորատիվ կառավարման զեկույցը ներառում է գործադիր մարմնի անդամների տարեկան վարձատրության վերաբերյալ տեղեկատվությունը:</t>
  </si>
  <si>
    <t>Կազմակերպության կորպորատիվ կառավարման զեկույցը ներառում է կազմակերպության բաժնետոմսերի քանակը, որոնք հանդիսանում են խորհրդի և գործադիր մարմնի անդամների սեփականությունը:</t>
  </si>
  <si>
    <t>Կազմակերպության կորպորատիվ կառավարման զեկույցը ներառում է կազմակերպության արտաքին աուդիտն իրականացնող անձի անվանումը և վարձատրությունը, նրա անկախության փաստի ստուգման արդյունքները:</t>
  </si>
  <si>
    <t>Կազմակերպության կորպորատիվ կառավարման զեկույցը ներառում է կազմակերպության կողմից թողարկված և տեղաբաշխված բաժնետոմսերով ամրագրվող իրավունքները՝ ըստ դրանց տեսակների (դասերի):</t>
  </si>
  <si>
    <t>Կազմակերպության կորպորատիվ կառավարման զեկույցը ներառում է Tկորպորատիվ կառավարման վերաբերյալ կազմակերպությանը և խորհրդին խորհրդատվական ծառայություններ, այդ թվում՝ խորհրդի գնահատման, խորհրդի անդամի ներգրավման գծով ծառայություններ մատուցած անձանց մասին տեղեկատվությունը և վարձատրությունը:</t>
  </si>
  <si>
    <t>Կազմակերպության կորպորատիվ կառավարման զեկույցը ներառում է կորպորատիվ կառավարման տարեկան հայտարարագիրը:</t>
  </si>
  <si>
    <t>Տարեկան հաշվետվության մեջ արտացոլված էական տեղեկատվության կամ փաստի փոփոխության դեպքում կազմակերպությունը 3-օրյա ժամկետում բացահայտում է համապատասխան տեղեկատվությունը կամ փաստերը:</t>
  </si>
  <si>
    <t>ՍԿԶԲՈՒՆՔ IV.3.</t>
  </si>
  <si>
    <t>Կազմակերպությունը պետք է ունենա համացանցային էջ, որի միջոցով ժամանակին պետք է ապահովի բացահայտման ենթակա տեղեկատվության հրապարակումը:</t>
  </si>
  <si>
    <t>Կազմակերպության համացանցային էջն ունի կորպորատիվ կառավարման բաժին:</t>
  </si>
  <si>
    <t xml:space="preserve">Կազմակերպության կորպորատիվ կառավարման բաժինը թարմացվում է պարբերաբար: </t>
  </si>
  <si>
    <t>Կորպորատիվ կառավարման բաժինը բովանդակում է կազմակերպության առաքելությունը, տեսլականը, արժեքները:</t>
  </si>
  <si>
    <t>Կորպորատիվ կառավարման բաժինը բովանդակում է կազմակերպության կանոնադրությունը` փոփոխություններով հանդերձ:</t>
  </si>
  <si>
    <t>Կորպորատիվ կառավարման բաժինը բովանդակում է կազմակերպության վարչակազմակերպական և կորպորատիվ կառուցվածքը:</t>
  </si>
  <si>
    <t>Կորպորատիվ կառավարման բաժինը բովանդակում է կազմակերպության ուղղակի և անուղղակի նշանակալից բաժնետերերի, այդ թվում` իրական շահառուների մասին տեղեկատվությունը:</t>
  </si>
  <si>
    <t>Կորպորատիվ կառավարման բաժինը բովանդակում է կազմակերպության վարքականոնները և կորպորատիվ քաղաքականությունները:</t>
  </si>
  <si>
    <t xml:space="preserve">Կորպորատիվ կառավարման բաժինը բովանդակում էխորհրդի անդամների հակիրճ կենսագրությունը և կարգավիճակը խորհրդում, պարտականությունների շրջանակը խորհրդում: </t>
  </si>
  <si>
    <t>TԿորպորատիվ կառավարման բաժինը բովանդակում է գործադիր մարմնի անդամների հակիրճ կենսագրությունը:</t>
  </si>
  <si>
    <t>Կորպորատիվ կառավարման բաժինը բովանդակում է ռիսկերի կառավարման և համապատասխանության ապահովման գործառույթներն իրականացնող անձանց, ներքին աուդիտորի, կորպորատիվ քարտուղարի հակիրճ կենսագրությունը:</t>
  </si>
  <si>
    <t>Կորպորատիվ կառավարման բաժինը բովանդակում է խորհրդի (հանձնախմբերի), գործադիր մարմնի, ռիսկերի կառավարման և համապատասխանության ապահովման գործառույթներ իրականացնող անձանց, ներքին աուդիտորի, կորպորատիվ քարտուղարի գործունեության կանոնակարգերը:</t>
  </si>
  <si>
    <t>Կորպորատիվ կառավարման բաժինը բովանդակում է արտաքին աուդիտորի ընտրության կարգը:</t>
  </si>
  <si>
    <t>Կորպորատիվ կառավարման բաժինը բովանդակում է նախորդ երեք տարիների տարեկան հաշվետվությունները:</t>
  </si>
  <si>
    <t>Կորպորատիվ կառավարման բաժինը բովանդակում է ընդհանուր ժողովի հրավիրման հայտարարությունը, ընդհանուր ժողովում քննարկվելիք տեղեկատվությունն ու փաստաթղթերը:</t>
  </si>
  <si>
    <t>ՍԿԶԲՈՒՆՔ IV.4.</t>
  </si>
  <si>
    <t xml:space="preserve">Կազմակերպությունը պետք է ենթարկվի արտաքին աուդիտի՝ խորհրդի, բաժնետերերի ու այլ շահակիցների համար արտաքին և օբյեկտիվ հավաստիացում ապահովելու համար առ այն, որ կազմակերպության ֆինանսական հաշվետվությունները բոլոր էական առումներով, արժանահավատորեն արտացոլում են նրա ֆինանսական վիճակը և գործունեության ֆինանսական արդյունքները:
Արտաքին աուդիտորը պետք է հաշվետու լինի բաժնետերերին և աուդիտի իրականացման ընթացքում պարտավոր է կազմակերպության նկատմամբ ցուցաբերել պատշաճ մասնագիտական հոգածություն: 
</t>
  </si>
  <si>
    <t>Կազմակերպության ֆինանսական հաշվետվությունները ենթարկվում են արտաքին աուդիտի:</t>
  </si>
  <si>
    <t>Արտաքին աուդիտորը հաշվետու է բաժնետերերին:</t>
  </si>
  <si>
    <t xml:space="preserve">Կազմակերպությունն ունի արտաքին աուդիտորի ընտրության ձևակերպված և փաստաթղթավորված չափանիշներ: </t>
  </si>
  <si>
    <t>Կազմակերպության արտաքին աուդիտորի թեկնածությունն առաջադրում է խորհուրդը:</t>
  </si>
  <si>
    <t>Կազմակերպության արտաքին աուդիտորին նշանակում է (հաստատում է) ընդհանուր ժողովը:</t>
  </si>
  <si>
    <t>Արտաքին աուդիտորի վարձատրության վերաբերյալ տվյալները բացահայտվում են բաժնետերերին` արտաքին աուդիտի նշանակման հարցը քննող ընդհանուր ժողովում:</t>
  </si>
  <si>
    <t>Կազմակերպության արտաքին աուդիտորը ստուգում է նաև կազմակերպության ներքին հսկողության և ռիսկերի կառավարման համակարգը:</t>
  </si>
  <si>
    <t>Արտաքին աուդիտորը կազմակերպությանը մատուցում է օրենքով չարգելված ոչ աուդիտորական բնույթի ծառայություններ բացառապես խորհրդի թույլտվությամբ:</t>
  </si>
  <si>
    <t>Արտաքին աուդիտորի վերաբերյալ կազմակերպությունը բացահայտում է կազմակերպությանը աուդիտորական ծառայությունների մատուցման դիմաց տրվող վարձատրության մասին տեղեկատվությունը:</t>
  </si>
  <si>
    <t>Արտաքին աուդիտորի վերաբերյալ կազմակերպությունը բացահայտում է ոչ աուդիտորական բնույթի ծառայությունների մատուցման և դրանց դիմաց տրվող վարձատրության մասին տեղեկատվությունը:</t>
  </si>
  <si>
    <t>Արտաքին աուդիտորի վերաբերյալ կազմակերպությունը բացահայտում է կազմակերպության կամ դրա հետ փոխկապակցված այլ կազմակերպությունների հետ համագործակցելու տարիների քանակը:</t>
  </si>
  <si>
    <t>Արտաքին աուդիտորի վերաբերյալ կազմակերպությունը բացահայտում է արտաքին աուդիտորի և հսկող բաժնետերերի, խորհրդի և գործադիր մարմնի անդամների, ինչպես նաև կազմակերպության հետ փոխկապակցված այլ կազմակերպությունների (առկայության դեպքում) հետ ցանկացած գործարար հարաբերության մասին տեղեկատվությունը:</t>
  </si>
  <si>
    <t>Արտաքին աուդիտորի վերաբերյալ կազմակերպությունը բացահայտում է պատասխանատու աուդիտորի՝ կազմակերպությունում կամ դրա հետ փոխկապակցված կազմակերպություններում նախկինում աշխատելու վերաբերյալ տեղեկատվությունը:</t>
  </si>
  <si>
    <t>Արտաքին աուդիտորի վերաբերյալ կազմակերպությունը բացահայտում է Աուդիտի հանձնաժողովն առանց գործադիր մարմնի անդամների մասնակցության կանոնավոր հանդիպումներ է ունենում պատասխանատու աուդիտորների հետ:</t>
  </si>
  <si>
    <t>Գլուխ 5. Պատասխանատվությունը շահակիցների նկատմամբ</t>
  </si>
  <si>
    <t xml:space="preserve">Կորպորատիվ կառավարման համակարգը կազմակերպության կորպորատիվ հեղինակության կառավարման և կայուն զարգացման նպատակով պետք է ճանաչի շահակիցների օրինական և խելամիտ պահանջները, շահերը և նրանց դերը կազմակերպության երկարաժամկետ հաջողության գործում: </t>
  </si>
  <si>
    <t>Կազմակերպությունը ստանձնել է իր էական շահակիցներին բացահայտելու, նրանց օրինական և խելամիտ պահանջներն ու սպասումները ճանաչելու, ինչպես նաև իր գործունեության էթիկական, սոցիալական և բնապահպանական հետևանքները վերահսկելու հանձնառություն:</t>
  </si>
  <si>
    <t>Կազմակերպությունն ունի շահակիցների հետ հաղորդակցման քաղաքականություն:</t>
  </si>
  <si>
    <t xml:space="preserve">Կազմակերպությունն ապահովում է շահակիցների հետ հաղորդակցման քաղաքականության բացահայտումը կազմակերպության համացանցային էջում: </t>
  </si>
  <si>
    <t>ՍԿԶԲՈՒՆՔ V.2.</t>
  </si>
  <si>
    <t>Ոչ ֆինանսական հաշվետվությունների պատրաստման և հրապարակման միջոցով կազմակերպությունը պետք է շարունակաբար և կանոնավոր հիմունքներով հաղորդակցվի իր շահակիցների հետ:</t>
  </si>
  <si>
    <t>Կազմակերպությունը պատրաստում և կանոնավոր հիմունքներով հրապարակում է իր ոչ ֆինանսական հաշվետվությունները:</t>
  </si>
  <si>
    <t>ՍԿԶԲՈՒՆՔ I.7.</t>
  </si>
  <si>
    <t>ՍԿԶԲՈՒՆՔ V.1.</t>
  </si>
  <si>
    <t>ՀՀ ԿՈՐՊՈՐԱՏԻՎ ԿԱՌԱՎԱՐՄԱՆ ԳՆԱՀԱՏՄԱՆ ԹԵՐԹԻԿ</t>
  </si>
  <si>
    <t>Մեթոդաբանություն</t>
  </si>
  <si>
    <t>Գնահատման թերթիկը հիմնվում է ՀՀ ԿԿ Կանոնագրքի վրա</t>
  </si>
  <si>
    <t>Յուրաքանչյուր հարցի պատասխան պետք է նշվի (1)-ի համապատասխան սյունակում</t>
  </si>
  <si>
    <t>Կշռի ստանդարտ մեծությունը ներկայացված է (2)</t>
  </si>
  <si>
    <t>Ընդհանուր գնահատականը առանձին չափորոշիչների հանրագումարն է</t>
  </si>
  <si>
    <t xml:space="preserve">Ամսաթիվ </t>
  </si>
  <si>
    <t>Պատասխաններ (1)</t>
  </si>
  <si>
    <t>Գերազանցող</t>
  </si>
  <si>
    <t>Համապատասխան</t>
  </si>
  <si>
    <t>Չի համապատասնում</t>
  </si>
  <si>
    <t>Ստանդարտ կշիռ    (2)</t>
  </si>
  <si>
    <t xml:space="preserve">Տոկոս
(3)= (1)x(2)         </t>
  </si>
  <si>
    <t>Արդյունքներ և գնահատական</t>
  </si>
  <si>
    <t>Վերջնական</t>
  </si>
  <si>
    <t>Ստանդարտ</t>
  </si>
  <si>
    <t>Գնահատական</t>
  </si>
  <si>
    <t xml:space="preserve">Հավելված N3
ՀՀ կառավարության 2019 թվականի
-------------N -----Ա որոշման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</si>
</sst>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 &quot;KM&quot;;\-#,##0\ &quot;KM&quot;"/>
    <numFmt numFmtId="197" formatCode="#,##0\ &quot;KM&quot;;[Red]\-#,##0\ &quot;KM&quot;"/>
    <numFmt numFmtId="198" formatCode="#,##0.00\ &quot;KM&quot;;\-#,##0.00\ &quot;KM&quot;"/>
    <numFmt numFmtId="199" formatCode="#,##0.00\ &quot;KM&quot;;[Red]\-#,##0.00\ &quot;KM&quot;"/>
    <numFmt numFmtId="200" formatCode="_-* #,##0\ &quot;KM&quot;_-;\-* #,##0\ &quot;KM&quot;_-;_-* &quot;-&quot;\ &quot;KM&quot;_-;_-@_-"/>
    <numFmt numFmtId="201" formatCode="_-* #,##0\ _K_M_-;\-* #,##0\ _K_M_-;_-* &quot;-&quot;\ _K_M_-;_-@_-"/>
    <numFmt numFmtId="202" formatCode="_-* #,##0.00\ &quot;KM&quot;_-;\-* #,##0.00\ &quot;KM&quot;_-;_-* &quot;-&quot;??\ &quot;KM&quot;_-;_-@_-"/>
    <numFmt numFmtId="203" formatCode="_-* #,##0.00\ _K_M_-;\-* #,##0.00\ _K_M_-;_-* &quot;-&quot;??\ _K_M_-;_-@_-"/>
    <numFmt numFmtId="204" formatCode="#,##0\ &quot;kn&quot;;\-#,##0\ &quot;kn&quot;"/>
    <numFmt numFmtId="205" formatCode="#,##0\ &quot;kn&quot;;[Red]\-#,##0\ &quot;kn&quot;"/>
    <numFmt numFmtId="206" formatCode="#,##0.00\ &quot;kn&quot;;\-#,##0.00\ &quot;kn&quot;"/>
    <numFmt numFmtId="207" formatCode="#,##0.00\ &quot;kn&quot;;[Red]\-#,##0.00\ &quot;kn&quot;"/>
    <numFmt numFmtId="208" formatCode="_-* #,##0\ &quot;kn&quot;_-;\-* #,##0\ &quot;kn&quot;_-;_-* &quot;-&quot;\ &quot;kn&quot;_-;_-@_-"/>
    <numFmt numFmtId="209" formatCode="_-* #,##0\ _k_n_-;\-* #,##0\ _k_n_-;_-* &quot;-&quot;\ _k_n_-;_-@_-"/>
    <numFmt numFmtId="210" formatCode="_-* #,##0.00\ &quot;kn&quot;_-;\-* #,##0.00\ &quot;kn&quot;_-;_-* &quot;-&quot;??\ &quot;kn&quot;_-;_-@_-"/>
    <numFmt numFmtId="211" formatCode="_-* #,##0.00\ _k_n_-;\-* #,##0.00\ _k_n_-;_-* &quot;-&quot;??\ _k_n_-;_-@_-"/>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0.00000000"/>
    <numFmt numFmtId="218" formatCode="0.0000000"/>
    <numFmt numFmtId="219" formatCode="0.000000"/>
    <numFmt numFmtId="220" formatCode="0.00000"/>
    <numFmt numFmtId="221" formatCode="0.0000"/>
    <numFmt numFmtId="222" formatCode="0.000"/>
  </numFmts>
  <fonts count="44">
    <font>
      <sz val="10"/>
      <name val="Arial"/>
      <family val="0"/>
    </font>
    <font>
      <sz val="8"/>
      <name val="Arial"/>
      <family val="2"/>
    </font>
    <font>
      <sz val="9"/>
      <name val="Arial"/>
      <family val="2"/>
    </font>
    <font>
      <b/>
      <sz val="9"/>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color indexed="63"/>
      </right>
      <top style="medium"/>
      <bottom style="medium"/>
    </border>
    <border>
      <left style="thin"/>
      <right style="thin"/>
      <top style="medium"/>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color indexed="63"/>
      </top>
      <bottom style="thin"/>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style="thin"/>
      <right style="thin"/>
      <top style="medium"/>
      <bottom style="thin"/>
    </border>
    <border>
      <left style="thin"/>
      <right>
        <color indexed="63"/>
      </right>
      <top style="medium"/>
      <bottom style="medium"/>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medium"/>
      <right>
        <color indexed="63"/>
      </right>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color indexed="63"/>
      </left>
      <right style="thin"/>
      <top>
        <color indexed="63"/>
      </top>
      <bottom style="medium"/>
    </border>
    <border>
      <left style="thin"/>
      <right style="thin"/>
      <top>
        <color indexed="63"/>
      </top>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211"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3">
    <xf numFmtId="0" fontId="0" fillId="0" borderId="0" xfId="0" applyAlignment="1">
      <alignment/>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0" fontId="2" fillId="33" borderId="10" xfId="0" applyNumberFormat="1" applyFont="1" applyFill="1" applyBorder="1" applyAlignment="1">
      <alignment vertical="center"/>
    </xf>
    <xf numFmtId="0" fontId="2" fillId="0" borderId="0" xfId="0" applyFont="1" applyAlignment="1">
      <alignment horizontal="left" vertical="center"/>
    </xf>
    <xf numFmtId="0" fontId="3" fillId="34" borderId="11" xfId="0" applyFont="1" applyFill="1" applyBorder="1" applyAlignment="1">
      <alignment vertical="center" wrapText="1"/>
    </xf>
    <xf numFmtId="0" fontId="2" fillId="0" borderId="12"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9" fontId="3" fillId="34" borderId="14" xfId="0" applyNumberFormat="1" applyFont="1" applyFill="1" applyBorder="1" applyAlignment="1">
      <alignment vertical="center"/>
    </xf>
    <xf numFmtId="0" fontId="2" fillId="0" borderId="15"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0" fontId="2" fillId="0" borderId="0" xfId="0" applyNumberFormat="1" applyFont="1" applyFill="1" applyBorder="1" applyAlignment="1">
      <alignment vertical="center"/>
    </xf>
    <xf numFmtId="10" fontId="2" fillId="33" borderId="16" xfId="0" applyNumberFormat="1" applyFont="1" applyFill="1" applyBorder="1" applyAlignment="1">
      <alignment vertical="center"/>
    </xf>
    <xf numFmtId="0" fontId="2" fillId="0" borderId="17" xfId="0" applyFont="1" applyBorder="1" applyAlignment="1" applyProtection="1">
      <alignment horizontal="left" vertical="center"/>
      <protection locked="0"/>
    </xf>
    <xf numFmtId="0" fontId="2" fillId="0" borderId="18" xfId="0" applyFont="1" applyBorder="1" applyAlignment="1">
      <alignment horizontal="left" vertical="center"/>
    </xf>
    <xf numFmtId="0" fontId="3" fillId="34" borderId="19" xfId="0" applyFont="1" applyFill="1" applyBorder="1" applyAlignment="1">
      <alignment vertical="center" wrapText="1"/>
    </xf>
    <xf numFmtId="0" fontId="2" fillId="0" borderId="0" xfId="0" applyFont="1" applyAlignment="1">
      <alignment horizontal="center" vertical="center"/>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0" borderId="18" xfId="0" applyFont="1" applyBorder="1" applyAlignment="1" applyProtection="1">
      <alignment horizontal="center" vertical="center"/>
      <protection locked="0"/>
    </xf>
    <xf numFmtId="9" fontId="2" fillId="33" borderId="18" xfId="0" applyNumberFormat="1" applyFont="1" applyFill="1" applyBorder="1" applyAlignment="1">
      <alignment horizontal="center" vertical="center"/>
    </xf>
    <xf numFmtId="9" fontId="2" fillId="33" borderId="21" xfId="0" applyNumberFormat="1" applyFont="1" applyFill="1" applyBorder="1" applyAlignment="1">
      <alignment horizontal="center" vertical="center"/>
    </xf>
    <xf numFmtId="0" fontId="2" fillId="0" borderId="0" xfId="0" applyFont="1" applyBorder="1" applyAlignment="1">
      <alignment horizontal="center" vertical="center"/>
    </xf>
    <xf numFmtId="9" fontId="2" fillId="0" borderId="0"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justify" vertical="center" wrapText="1"/>
    </xf>
    <xf numFmtId="0" fontId="2" fillId="33" borderId="13" xfId="0" applyFont="1" applyFill="1" applyBorder="1" applyAlignment="1">
      <alignment vertical="center"/>
    </xf>
    <xf numFmtId="0" fontId="3" fillId="0" borderId="23" xfId="0" applyFont="1" applyBorder="1" applyAlignment="1">
      <alignment vertical="center" wrapText="1"/>
    </xf>
    <xf numFmtId="10" fontId="3" fillId="33" borderId="24" xfId="0" applyNumberFormat="1" applyFont="1" applyFill="1" applyBorder="1" applyAlignment="1">
      <alignment vertical="center"/>
    </xf>
    <xf numFmtId="0" fontId="3" fillId="0" borderId="0" xfId="0" applyFont="1" applyAlignment="1">
      <alignment vertical="center"/>
    </xf>
    <xf numFmtId="0" fontId="3" fillId="0" borderId="25" xfId="0" applyFont="1" applyBorder="1" applyAlignment="1" applyProtection="1">
      <alignment vertical="center"/>
      <protection locked="0"/>
    </xf>
    <xf numFmtId="0" fontId="3" fillId="0" borderId="26" xfId="0" applyFont="1" applyBorder="1" applyAlignment="1">
      <alignment vertical="center"/>
    </xf>
    <xf numFmtId="0" fontId="2" fillId="0" borderId="27" xfId="0" applyFont="1" applyBorder="1" applyAlignment="1">
      <alignment horizontal="center" vertical="center"/>
    </xf>
    <xf numFmtId="16" fontId="3" fillId="0" borderId="18" xfId="0" applyNumberFormat="1" applyFont="1" applyBorder="1" applyAlignment="1">
      <alignment horizontal="center" vertical="center"/>
    </xf>
    <xf numFmtId="0" fontId="3" fillId="0" borderId="28" xfId="0" applyFont="1" applyBorder="1" applyAlignment="1">
      <alignment vertical="center" wrapText="1"/>
    </xf>
    <xf numFmtId="10" fontId="3" fillId="33" borderId="29" xfId="0" applyNumberFormat="1" applyFont="1" applyFill="1" applyBorder="1" applyAlignment="1">
      <alignment vertical="center"/>
    </xf>
    <xf numFmtId="0" fontId="3" fillId="0" borderId="30" xfId="0" applyFont="1" applyBorder="1" applyAlignment="1" applyProtection="1">
      <alignment vertical="center"/>
      <protection locked="0"/>
    </xf>
    <xf numFmtId="0" fontId="3" fillId="0" borderId="13" xfId="0" applyFont="1" applyBorder="1" applyAlignment="1">
      <alignment vertical="center"/>
    </xf>
    <xf numFmtId="0" fontId="3" fillId="0" borderId="18" xfId="0" applyFont="1" applyBorder="1" applyAlignment="1">
      <alignment horizontal="center" vertical="center"/>
    </xf>
    <xf numFmtId="0" fontId="3" fillId="0" borderId="22" xfId="0" applyFont="1" applyBorder="1" applyAlignment="1">
      <alignment vertical="center" wrapText="1"/>
    </xf>
    <xf numFmtId="10" fontId="3" fillId="33" borderId="16" xfId="0" applyNumberFormat="1" applyFont="1" applyFill="1" applyBorder="1" applyAlignment="1">
      <alignment vertical="center"/>
    </xf>
    <xf numFmtId="0" fontId="3" fillId="0" borderId="17" xfId="0" applyFont="1" applyBorder="1" applyAlignment="1" applyProtection="1">
      <alignment vertical="center"/>
      <protection locked="0"/>
    </xf>
    <xf numFmtId="0" fontId="3" fillId="0" borderId="18" xfId="0" applyFont="1" applyBorder="1" applyAlignment="1">
      <alignment vertical="center"/>
    </xf>
    <xf numFmtId="0" fontId="3" fillId="0" borderId="31" xfId="0" applyFont="1" applyBorder="1" applyAlignment="1" applyProtection="1">
      <alignment vertical="center"/>
      <protection locked="0"/>
    </xf>
    <xf numFmtId="0" fontId="3" fillId="0" borderId="32" xfId="0" applyFont="1" applyBorder="1" applyAlignment="1">
      <alignment vertical="center"/>
    </xf>
    <xf numFmtId="0" fontId="3" fillId="0" borderId="33" xfId="0" applyFont="1" applyBorder="1" applyAlignment="1" applyProtection="1">
      <alignment vertical="center"/>
      <protection locked="0"/>
    </xf>
    <xf numFmtId="0" fontId="3" fillId="0" borderId="34" xfId="0" applyFont="1" applyBorder="1" applyAlignment="1">
      <alignment vertical="center"/>
    </xf>
    <xf numFmtId="0" fontId="3" fillId="0" borderId="35" xfId="0" applyFont="1" applyBorder="1" applyAlignment="1" applyProtection="1">
      <alignment vertical="center"/>
      <protection locked="0"/>
    </xf>
    <xf numFmtId="2" fontId="3" fillId="0" borderId="36" xfId="0" applyNumberFormat="1" applyFont="1" applyBorder="1" applyAlignment="1" applyProtection="1">
      <alignment horizontal="center" vertical="center"/>
      <protection locked="0"/>
    </xf>
    <xf numFmtId="2" fontId="3" fillId="0" borderId="37" xfId="0" applyNumberFormat="1" applyFont="1" applyBorder="1" applyAlignment="1" applyProtection="1">
      <alignment horizontal="center" vertical="center"/>
      <protection locked="0"/>
    </xf>
    <xf numFmtId="2" fontId="3" fillId="0" borderId="2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9" fontId="3" fillId="33" borderId="26" xfId="0" applyNumberFormat="1" applyFont="1" applyFill="1" applyBorder="1" applyAlignment="1">
      <alignment horizontal="center" vertical="center"/>
    </xf>
    <xf numFmtId="9" fontId="3" fillId="33" borderId="13" xfId="0" applyNumberFormat="1" applyFont="1" applyFill="1" applyBorder="1" applyAlignment="1">
      <alignment horizontal="center" vertical="center"/>
    </xf>
    <xf numFmtId="9" fontId="3" fillId="33" borderId="18" xfId="0" applyNumberFormat="1" applyFont="1" applyFill="1" applyBorder="1" applyAlignment="1">
      <alignment horizontal="center" vertical="center"/>
    </xf>
    <xf numFmtId="9" fontId="2" fillId="33" borderId="38" xfId="0" applyNumberFormat="1" applyFont="1" applyFill="1" applyBorder="1" applyAlignment="1">
      <alignment horizontal="center" vertical="center"/>
    </xf>
    <xf numFmtId="10" fontId="2" fillId="33" borderId="39" xfId="0" applyNumberFormat="1" applyFont="1" applyFill="1" applyBorder="1" applyAlignment="1">
      <alignment vertical="center"/>
    </xf>
    <xf numFmtId="0" fontId="3" fillId="0" borderId="35" xfId="0" applyFont="1" applyBorder="1" applyAlignment="1">
      <alignment horizontal="center" vertical="center"/>
    </xf>
    <xf numFmtId="0" fontId="4" fillId="0" borderId="40" xfId="0" applyFont="1" applyBorder="1" applyAlignment="1">
      <alignment horizontal="center" vertical="center"/>
    </xf>
    <xf numFmtId="0" fontId="3" fillId="0" borderId="41"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justify" vertical="center" wrapText="1"/>
    </xf>
    <xf numFmtId="0" fontId="2" fillId="0" borderId="43" xfId="0" applyFont="1" applyBorder="1" applyAlignment="1" applyProtection="1">
      <alignment horizontal="center" vertical="center"/>
      <protection locked="0"/>
    </xf>
    <xf numFmtId="9" fontId="2" fillId="33" borderId="43" xfId="0" applyNumberFormat="1" applyFont="1" applyFill="1" applyBorder="1" applyAlignment="1">
      <alignment horizontal="center" vertical="center"/>
    </xf>
    <xf numFmtId="0" fontId="3" fillId="0" borderId="13" xfId="0" applyFont="1" applyBorder="1" applyAlignment="1">
      <alignment vertical="center" wrapText="1"/>
    </xf>
    <xf numFmtId="0" fontId="3" fillId="0" borderId="26" xfId="0" applyFont="1" applyBorder="1" applyAlignment="1">
      <alignment vertical="center" wrapText="1"/>
    </xf>
    <xf numFmtId="0" fontId="4" fillId="0" borderId="13" xfId="0" applyFont="1" applyBorder="1" applyAlignment="1">
      <alignment horizontal="justify" vertical="center" wrapText="1"/>
    </xf>
    <xf numFmtId="0" fontId="2" fillId="0" borderId="13" xfId="0" applyFont="1" applyBorder="1" applyAlignment="1" applyProtection="1">
      <alignment horizontal="center" vertical="center"/>
      <protection locked="0"/>
    </xf>
    <xf numFmtId="9" fontId="2" fillId="33" borderId="13" xfId="0" applyNumberFormat="1" applyFont="1" applyFill="1" applyBorder="1" applyAlignment="1">
      <alignment horizontal="center" vertical="center"/>
    </xf>
    <xf numFmtId="0" fontId="4" fillId="0" borderId="41" xfId="0" applyFont="1" applyBorder="1" applyAlignment="1">
      <alignment horizontal="center" vertical="center"/>
    </xf>
    <xf numFmtId="10" fontId="2" fillId="33" borderId="29" xfId="0" applyNumberFormat="1" applyFont="1" applyFill="1" applyBorder="1" applyAlignment="1">
      <alignment vertical="center"/>
    </xf>
    <xf numFmtId="16" fontId="3" fillId="0" borderId="41" xfId="0" applyNumberFormat="1" applyFont="1" applyBorder="1" applyAlignment="1">
      <alignment horizontal="center" vertical="center"/>
    </xf>
    <xf numFmtId="0" fontId="4" fillId="0" borderId="44" xfId="0" applyFont="1" applyBorder="1" applyAlignment="1">
      <alignment horizontal="center" vertical="center"/>
    </xf>
    <xf numFmtId="0" fontId="4" fillId="0" borderId="34" xfId="0" applyFont="1" applyBorder="1" applyAlignment="1">
      <alignment horizontal="justify" vertical="center" wrapText="1"/>
    </xf>
    <xf numFmtId="0" fontId="2" fillId="0" borderId="34" xfId="0" applyFont="1" applyBorder="1" applyAlignment="1" applyProtection="1">
      <alignment horizontal="center" vertical="center"/>
      <protection locked="0"/>
    </xf>
    <xf numFmtId="9" fontId="2" fillId="33" borderId="34" xfId="0" applyNumberFormat="1" applyFont="1" applyFill="1" applyBorder="1" applyAlignment="1">
      <alignment horizontal="center" vertical="center"/>
    </xf>
    <xf numFmtId="10" fontId="2" fillId="33" borderId="45" xfId="0" applyNumberFormat="1" applyFont="1" applyFill="1" applyBorder="1" applyAlignment="1">
      <alignment vertical="center"/>
    </xf>
    <xf numFmtId="0" fontId="3" fillId="35" borderId="13"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46" xfId="0" applyFont="1" applyBorder="1" applyAlignment="1">
      <alignment vertical="center"/>
    </xf>
    <xf numFmtId="0" fontId="0" fillId="0" borderId="47" xfId="0" applyFont="1" applyBorder="1" applyAlignment="1">
      <alignment horizontal="right" vertical="center"/>
    </xf>
    <xf numFmtId="9" fontId="0" fillId="0" borderId="0" xfId="0" applyNumberFormat="1" applyFont="1" applyBorder="1" applyAlignment="1">
      <alignment vertical="center"/>
    </xf>
    <xf numFmtId="9" fontId="0" fillId="0" borderId="47" xfId="0" applyNumberFormat="1" applyFont="1" applyBorder="1" applyAlignment="1">
      <alignment vertical="center"/>
    </xf>
    <xf numFmtId="10" fontId="0" fillId="0" borderId="0" xfId="0" applyNumberFormat="1" applyFont="1" applyFill="1" applyBorder="1" applyAlignment="1">
      <alignment vertical="center"/>
    </xf>
    <xf numFmtId="9" fontId="0" fillId="0" borderId="0" xfId="0" applyNumberFormat="1" applyFont="1" applyFill="1" applyBorder="1" applyAlignment="1">
      <alignment vertical="center"/>
    </xf>
    <xf numFmtId="212" fontId="0" fillId="36" borderId="0" xfId="0" applyNumberFormat="1" applyFont="1" applyFill="1" applyAlignment="1">
      <alignment vertical="center"/>
    </xf>
    <xf numFmtId="212" fontId="0" fillId="37" borderId="47" xfId="0" applyNumberFormat="1" applyFont="1" applyFill="1" applyBorder="1" applyAlignment="1">
      <alignment vertical="center"/>
    </xf>
    <xf numFmtId="0" fontId="0" fillId="0" borderId="48" xfId="0" applyFont="1" applyBorder="1" applyAlignment="1">
      <alignment vertical="center"/>
    </xf>
    <xf numFmtId="0" fontId="0" fillId="0" borderId="15"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0" xfId="0" applyFont="1" applyFill="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9" fontId="0" fillId="0" borderId="53" xfId="0" applyNumberFormat="1" applyFont="1" applyBorder="1" applyAlignment="1">
      <alignment vertical="center"/>
    </xf>
    <xf numFmtId="9" fontId="0" fillId="37" borderId="54" xfId="0" applyNumberFormat="1" applyFont="1" applyFill="1" applyBorder="1" applyAlignment="1">
      <alignment vertical="center"/>
    </xf>
    <xf numFmtId="212" fontId="0" fillId="37" borderId="53" xfId="0" applyNumberFormat="1"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49" fontId="5" fillId="0" borderId="0" xfId="0" applyNumberFormat="1" applyFont="1" applyBorder="1" applyAlignment="1">
      <alignment vertical="center" wrapText="1"/>
    </xf>
    <xf numFmtId="0" fontId="3" fillId="0" borderId="26" xfId="0" applyFont="1" applyBorder="1" applyAlignment="1">
      <alignment horizontal="center" vertical="center"/>
    </xf>
    <xf numFmtId="0" fontId="3" fillId="0" borderId="22" xfId="0" applyFont="1" applyBorder="1" applyAlignment="1">
      <alignment horizontal="left" vertical="top" wrapText="1"/>
    </xf>
    <xf numFmtId="0" fontId="3" fillId="0" borderId="26" xfId="0" applyFont="1" applyBorder="1" applyAlignment="1">
      <alignment vertical="top" wrapText="1"/>
    </xf>
    <xf numFmtId="0" fontId="3" fillId="0" borderId="13" xfId="0" applyFont="1" applyBorder="1" applyAlignment="1">
      <alignment vertical="top" wrapText="1"/>
    </xf>
    <xf numFmtId="0" fontId="2" fillId="0" borderId="0" xfId="0" applyFont="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8" xfId="0" applyFont="1" applyBorder="1" applyAlignment="1">
      <alignment horizontal="center" vertical="center" wrapText="1"/>
    </xf>
    <xf numFmtId="0" fontId="3" fillId="33" borderId="32"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61" xfId="0" applyNumberFormat="1" applyFont="1" applyBorder="1" applyAlignment="1">
      <alignment horizontal="center" vertical="center" wrapText="1"/>
    </xf>
    <xf numFmtId="0" fontId="5" fillId="0" borderId="62" xfId="0" applyNumberFormat="1" applyFont="1" applyBorder="1" applyAlignment="1">
      <alignment horizontal="center" vertical="center" wrapText="1"/>
    </xf>
    <xf numFmtId="0" fontId="5" fillId="0" borderId="63"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7" xfId="0" applyNumberFormat="1" applyFont="1" applyBorder="1" applyAlignment="1">
      <alignment horizontal="center" vertical="center" wrapText="1"/>
    </xf>
    <xf numFmtId="0" fontId="0" fillId="0" borderId="54"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0" borderId="53" xfId="0" applyFont="1" applyBorder="1" applyAlignment="1">
      <alignment vertical="center"/>
    </xf>
    <xf numFmtId="49" fontId="5" fillId="0" borderId="5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53" xfId="0" applyNumberFormat="1" applyFont="1" applyBorder="1" applyAlignment="1">
      <alignment horizontal="center" vertical="center" wrapText="1"/>
    </xf>
    <xf numFmtId="0" fontId="0" fillId="0" borderId="46" xfId="0" applyFont="1" applyFill="1" applyBorder="1" applyAlignment="1">
      <alignment horizontal="left" vertical="center"/>
    </xf>
    <xf numFmtId="0" fontId="0" fillId="0"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8</xdr:row>
      <xdr:rowOff>28575</xdr:rowOff>
    </xdr:from>
    <xdr:to>
      <xdr:col>5</xdr:col>
      <xdr:colOff>600075</xdr:colOff>
      <xdr:row>15</xdr:row>
      <xdr:rowOff>0</xdr:rowOff>
    </xdr:to>
    <xdr:sp>
      <xdr:nvSpPr>
        <xdr:cNvPr id="1" name="Freeform 11"/>
        <xdr:cNvSpPr>
          <a:spLocks/>
        </xdr:cNvSpPr>
      </xdr:nvSpPr>
      <xdr:spPr>
        <a:xfrm>
          <a:off x="3067050" y="1695450"/>
          <a:ext cx="600075" cy="158115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17</xdr:row>
      <xdr:rowOff>76200</xdr:rowOff>
    </xdr:from>
    <xdr:to>
      <xdr:col>5</xdr:col>
      <xdr:colOff>581025</xdr:colOff>
      <xdr:row>24</xdr:row>
      <xdr:rowOff>28575</xdr:rowOff>
    </xdr:to>
    <xdr:sp>
      <xdr:nvSpPr>
        <xdr:cNvPr id="2" name="Freeform 12"/>
        <xdr:cNvSpPr>
          <a:spLocks/>
        </xdr:cNvSpPr>
      </xdr:nvSpPr>
      <xdr:spPr>
        <a:xfrm flipV="1">
          <a:off x="3067050" y="3676650"/>
          <a:ext cx="581025" cy="135255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28575</xdr:rowOff>
    </xdr:from>
    <xdr:to>
      <xdr:col>11</xdr:col>
      <xdr:colOff>0</xdr:colOff>
      <xdr:row>15</xdr:row>
      <xdr:rowOff>0</xdr:rowOff>
    </xdr:to>
    <xdr:sp>
      <xdr:nvSpPr>
        <xdr:cNvPr id="3" name="Freeform 13"/>
        <xdr:cNvSpPr>
          <a:spLocks/>
        </xdr:cNvSpPr>
      </xdr:nvSpPr>
      <xdr:spPr>
        <a:xfrm flipH="1">
          <a:off x="6219825" y="1695450"/>
          <a:ext cx="609600" cy="158115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9525</xdr:rowOff>
    </xdr:from>
    <xdr:to>
      <xdr:col>6</xdr:col>
      <xdr:colOff>0</xdr:colOff>
      <xdr:row>16</xdr:row>
      <xdr:rowOff>9525</xdr:rowOff>
    </xdr:to>
    <xdr:sp>
      <xdr:nvSpPr>
        <xdr:cNvPr id="4" name="Straight Arrow Connector 6"/>
        <xdr:cNvSpPr>
          <a:spLocks/>
        </xdr:cNvSpPr>
      </xdr:nvSpPr>
      <xdr:spPr>
        <a:xfrm>
          <a:off x="3067050" y="3448050"/>
          <a:ext cx="609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16</xdr:row>
      <xdr:rowOff>28575</xdr:rowOff>
    </xdr:from>
    <xdr:to>
      <xdr:col>11</xdr:col>
      <xdr:colOff>0</xdr:colOff>
      <xdr:row>16</xdr:row>
      <xdr:rowOff>28575</xdr:rowOff>
    </xdr:to>
    <xdr:sp>
      <xdr:nvSpPr>
        <xdr:cNvPr id="5" name="Straight Arrow Connector 8"/>
        <xdr:cNvSpPr>
          <a:spLocks/>
        </xdr:cNvSpPr>
      </xdr:nvSpPr>
      <xdr:spPr>
        <a:xfrm rot="10800000">
          <a:off x="6229350" y="3467100"/>
          <a:ext cx="600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61"/>
  <sheetViews>
    <sheetView tabSelected="1" zoomScale="90" zoomScaleNormal="90" zoomScalePageLayoutView="70" workbookViewId="0" topLeftCell="A1">
      <selection activeCell="J1" sqref="J1:J5"/>
    </sheetView>
  </sheetViews>
  <sheetFormatPr defaultColWidth="9.140625" defaultRowHeight="12.75"/>
  <cols>
    <col min="1" max="1" width="15.28125" style="8" customWidth="1"/>
    <col min="2" max="2" width="65.7109375" style="8" customWidth="1"/>
    <col min="3" max="3" width="11.28125" style="20" customWidth="1"/>
    <col min="4" max="4" width="15.8515625" style="20" bestFit="1" customWidth="1"/>
    <col min="5" max="5" width="20.00390625" style="20" bestFit="1" customWidth="1"/>
    <col min="6" max="6" width="9.140625" style="20" customWidth="1"/>
    <col min="7" max="7" width="18.28125" style="8" customWidth="1"/>
    <col min="8" max="8" width="14.00390625" style="8" customWidth="1"/>
    <col min="9" max="10" width="23.57421875" style="8" customWidth="1"/>
    <col min="11" max="11" width="5.00390625" style="8" customWidth="1"/>
    <col min="12" max="12" width="4.00390625" style="8" customWidth="1"/>
    <col min="13" max="13" width="1.57421875" style="8" customWidth="1"/>
    <col min="14" max="15" width="9.140625" style="8" customWidth="1"/>
    <col min="16" max="16" width="21.00390625" style="8" customWidth="1"/>
    <col min="17" max="16384" width="9.140625" style="8" customWidth="1"/>
  </cols>
  <sheetData>
    <row r="1" ht="12.75" customHeight="1">
      <c r="J1" s="118" t="s">
        <v>667</v>
      </c>
    </row>
    <row r="2" ht="12.75" customHeight="1">
      <c r="J2" s="118"/>
    </row>
    <row r="3" ht="11.25" customHeight="1">
      <c r="J3" s="118"/>
    </row>
    <row r="4" ht="11.25">
      <c r="J4" s="118"/>
    </row>
    <row r="5" ht="11.25">
      <c r="J5" s="118"/>
    </row>
    <row r="6" ht="12">
      <c r="A6" s="7" t="s">
        <v>650</v>
      </c>
    </row>
    <row r="8" spans="1:8" ht="12">
      <c r="A8" s="7" t="s">
        <v>651</v>
      </c>
      <c r="G8" s="8" t="s">
        <v>656</v>
      </c>
      <c r="H8" s="32"/>
    </row>
    <row r="9" ht="11.25">
      <c r="A9" s="8" t="s">
        <v>652</v>
      </c>
    </row>
    <row r="10" ht="11.25">
      <c r="A10" s="8" t="s">
        <v>653</v>
      </c>
    </row>
    <row r="11" ht="11.25">
      <c r="A11" s="8" t="s">
        <v>654</v>
      </c>
    </row>
    <row r="12" ht="11.25">
      <c r="A12" s="8" t="s">
        <v>655</v>
      </c>
    </row>
    <row r="16" spans="3:10" ht="12">
      <c r="C16" s="119" t="s">
        <v>657</v>
      </c>
      <c r="D16" s="120"/>
      <c r="E16" s="121"/>
      <c r="F16" s="122" t="s">
        <v>661</v>
      </c>
      <c r="G16" s="122" t="s">
        <v>662</v>
      </c>
      <c r="I16" s="125" t="s">
        <v>2</v>
      </c>
      <c r="J16" s="125" t="s">
        <v>176</v>
      </c>
    </row>
    <row r="17" spans="3:10" ht="12">
      <c r="C17" s="9">
        <v>1</v>
      </c>
      <c r="D17" s="9">
        <v>0.5</v>
      </c>
      <c r="E17" s="9">
        <v>0</v>
      </c>
      <c r="F17" s="123"/>
      <c r="G17" s="123"/>
      <c r="I17" s="126"/>
      <c r="J17" s="126"/>
    </row>
    <row r="18" spans="3:10" ht="12">
      <c r="C18" s="85" t="s">
        <v>658</v>
      </c>
      <c r="D18" s="85" t="s">
        <v>659</v>
      </c>
      <c r="E18" s="85" t="s">
        <v>660</v>
      </c>
      <c r="F18" s="124"/>
      <c r="G18" s="124"/>
      <c r="I18" s="127"/>
      <c r="J18" s="127"/>
    </row>
    <row r="19" spans="2:13" ht="12">
      <c r="B19" s="7"/>
      <c r="I19" s="10"/>
      <c r="J19" s="2"/>
      <c r="K19" s="1"/>
      <c r="L19" s="1"/>
      <c r="M19" s="1"/>
    </row>
    <row r="20" ht="12" thickBot="1"/>
    <row r="21" spans="1:7" ht="45.75" customHeight="1" thickBot="1">
      <c r="A21" s="38"/>
      <c r="B21" s="19" t="s">
        <v>295</v>
      </c>
      <c r="C21" s="21"/>
      <c r="D21" s="21"/>
      <c r="E21" s="22"/>
      <c r="G21" s="11">
        <v>0.15</v>
      </c>
    </row>
    <row r="22" ht="12" thickBot="1">
      <c r="A22" s="12"/>
    </row>
    <row r="23" spans="1:10" s="35" customFormat="1" ht="93" customHeight="1">
      <c r="A23" s="114" t="s">
        <v>296</v>
      </c>
      <c r="B23" s="33" t="s">
        <v>297</v>
      </c>
      <c r="C23" s="58">
        <f>COUNTA(C24:C39)*$C$17</f>
        <v>0</v>
      </c>
      <c r="D23" s="58">
        <f>COUNTA(D24:D39)*$D$17</f>
        <v>0</v>
      </c>
      <c r="E23" s="58"/>
      <c r="F23" s="60">
        <v>0.14285714285714285</v>
      </c>
      <c r="G23" s="34">
        <f>F23*SUM(C23:E23)/COUNTA(B24:B39)</f>
        <v>0</v>
      </c>
      <c r="I23" s="36"/>
      <c r="J23" s="37"/>
    </row>
    <row r="24" spans="1:10" ht="71.25" customHeight="1">
      <c r="A24" s="30" t="s">
        <v>6</v>
      </c>
      <c r="B24" s="31" t="s">
        <v>298</v>
      </c>
      <c r="C24" s="23"/>
      <c r="D24" s="23"/>
      <c r="E24" s="23"/>
      <c r="F24" s="24"/>
      <c r="G24" s="16"/>
      <c r="I24" s="17"/>
      <c r="J24" s="18"/>
    </row>
    <row r="25" spans="1:10" ht="11.25">
      <c r="A25" s="30" t="s">
        <v>7</v>
      </c>
      <c r="B25" s="31" t="s">
        <v>299</v>
      </c>
      <c r="C25" s="23"/>
      <c r="D25" s="23"/>
      <c r="E25" s="23"/>
      <c r="F25" s="24"/>
      <c r="G25" s="16"/>
      <c r="I25" s="17"/>
      <c r="J25" s="18"/>
    </row>
    <row r="26" spans="1:10" ht="11.25">
      <c r="A26" s="30" t="s">
        <v>8</v>
      </c>
      <c r="B26" s="31" t="s">
        <v>300</v>
      </c>
      <c r="C26" s="23"/>
      <c r="D26" s="23"/>
      <c r="E26" s="23"/>
      <c r="F26" s="24"/>
      <c r="G26" s="16"/>
      <c r="I26" s="17"/>
      <c r="J26" s="18"/>
    </row>
    <row r="27" spans="1:10" ht="24" customHeight="1">
      <c r="A27" s="30" t="s">
        <v>9</v>
      </c>
      <c r="B27" s="31" t="s">
        <v>301</v>
      </c>
      <c r="C27" s="23"/>
      <c r="D27" s="23"/>
      <c r="E27" s="23"/>
      <c r="F27" s="24"/>
      <c r="G27" s="16"/>
      <c r="I27" s="17"/>
      <c r="J27" s="18"/>
    </row>
    <row r="28" spans="1:10" ht="20.25">
      <c r="A28" s="30" t="s">
        <v>10</v>
      </c>
      <c r="B28" s="31" t="s">
        <v>302</v>
      </c>
      <c r="C28" s="23"/>
      <c r="D28" s="23"/>
      <c r="E28" s="23"/>
      <c r="F28" s="24"/>
      <c r="G28" s="16"/>
      <c r="I28" s="17"/>
      <c r="J28" s="18"/>
    </row>
    <row r="29" spans="1:10" ht="27.75" customHeight="1">
      <c r="A29" s="30" t="s">
        <v>11</v>
      </c>
      <c r="B29" s="31" t="s">
        <v>303</v>
      </c>
      <c r="C29" s="23"/>
      <c r="D29" s="23"/>
      <c r="E29" s="23"/>
      <c r="F29" s="24"/>
      <c r="G29" s="16"/>
      <c r="I29" s="17"/>
      <c r="J29" s="18"/>
    </row>
    <row r="30" spans="1:10" ht="20.25">
      <c r="A30" s="30" t="s">
        <v>12</v>
      </c>
      <c r="B30" s="31" t="s">
        <v>304</v>
      </c>
      <c r="C30" s="23"/>
      <c r="D30" s="23"/>
      <c r="E30" s="23"/>
      <c r="F30" s="24"/>
      <c r="G30" s="16"/>
      <c r="I30" s="17"/>
      <c r="J30" s="18"/>
    </row>
    <row r="31" spans="1:10" ht="34.5" customHeight="1">
      <c r="A31" s="30" t="s">
        <v>13</v>
      </c>
      <c r="B31" s="31" t="s">
        <v>305</v>
      </c>
      <c r="C31" s="23"/>
      <c r="D31" s="23"/>
      <c r="E31" s="23"/>
      <c r="F31" s="24"/>
      <c r="G31" s="16"/>
      <c r="I31" s="17"/>
      <c r="J31" s="18"/>
    </row>
    <row r="32" spans="1:10" ht="24" customHeight="1">
      <c r="A32" s="30" t="s">
        <v>14</v>
      </c>
      <c r="B32" s="31" t="s">
        <v>306</v>
      </c>
      <c r="C32" s="23"/>
      <c r="D32" s="23"/>
      <c r="E32" s="23"/>
      <c r="F32" s="24"/>
      <c r="G32" s="16"/>
      <c r="I32" s="17"/>
      <c r="J32" s="18"/>
    </row>
    <row r="33" spans="1:10" ht="20.25">
      <c r="A33" s="30" t="s">
        <v>15</v>
      </c>
      <c r="B33" s="31" t="s">
        <v>307</v>
      </c>
      <c r="C33" s="23"/>
      <c r="D33" s="23"/>
      <c r="E33" s="23"/>
      <c r="F33" s="24"/>
      <c r="G33" s="16"/>
      <c r="I33" s="17"/>
      <c r="J33" s="18"/>
    </row>
    <row r="34" spans="1:10" ht="36.75" customHeight="1">
      <c r="A34" s="30" t="s">
        <v>16</v>
      </c>
      <c r="B34" s="31" t="s">
        <v>308</v>
      </c>
      <c r="C34" s="23"/>
      <c r="D34" s="23"/>
      <c r="E34" s="23"/>
      <c r="F34" s="24"/>
      <c r="G34" s="16"/>
      <c r="I34" s="17"/>
      <c r="J34" s="18"/>
    </row>
    <row r="35" spans="1:10" ht="40.5" customHeight="1">
      <c r="A35" s="30" t="s">
        <v>17</v>
      </c>
      <c r="B35" s="31" t="s">
        <v>309</v>
      </c>
      <c r="C35" s="23"/>
      <c r="D35" s="23"/>
      <c r="E35" s="23"/>
      <c r="F35" s="24"/>
      <c r="G35" s="16"/>
      <c r="I35" s="17"/>
      <c r="J35" s="18"/>
    </row>
    <row r="36" spans="1:10" ht="36" customHeight="1">
      <c r="A36" s="30" t="s">
        <v>18</v>
      </c>
      <c r="B36" s="31" t="s">
        <v>360</v>
      </c>
      <c r="C36" s="23"/>
      <c r="D36" s="23"/>
      <c r="E36" s="23"/>
      <c r="F36" s="24"/>
      <c r="G36" s="16"/>
      <c r="I36" s="17"/>
      <c r="J36" s="18"/>
    </row>
    <row r="37" spans="1:10" ht="33" customHeight="1">
      <c r="A37" s="30" t="s">
        <v>19</v>
      </c>
      <c r="B37" s="31" t="s">
        <v>310</v>
      </c>
      <c r="C37" s="23"/>
      <c r="D37" s="23"/>
      <c r="E37" s="23"/>
      <c r="F37" s="24"/>
      <c r="G37" s="16"/>
      <c r="I37" s="17"/>
      <c r="J37" s="18"/>
    </row>
    <row r="38" spans="1:10" ht="25.5" customHeight="1">
      <c r="A38" s="30" t="s">
        <v>20</v>
      </c>
      <c r="B38" s="31" t="s">
        <v>311</v>
      </c>
      <c r="C38" s="23"/>
      <c r="D38" s="23"/>
      <c r="E38" s="23"/>
      <c r="F38" s="24"/>
      <c r="G38" s="16"/>
      <c r="I38" s="17"/>
      <c r="J38" s="18"/>
    </row>
    <row r="39" spans="1:10" ht="23.25" customHeight="1">
      <c r="A39" s="30" t="s">
        <v>21</v>
      </c>
      <c r="B39" s="31" t="s">
        <v>312</v>
      </c>
      <c r="C39" s="23"/>
      <c r="D39" s="23"/>
      <c r="E39" s="23"/>
      <c r="F39" s="24"/>
      <c r="G39" s="16"/>
      <c r="I39" s="17"/>
      <c r="J39" s="18"/>
    </row>
    <row r="40" spans="1:10" s="35" customFormat="1" ht="51.75" customHeight="1">
      <c r="A40" s="39" t="s">
        <v>313</v>
      </c>
      <c r="B40" s="40" t="s">
        <v>314</v>
      </c>
      <c r="C40" s="57">
        <f>COUNTA(C41:C43)*$C$17</f>
        <v>0</v>
      </c>
      <c r="D40" s="57">
        <f>COUNTA(D41:D43)*$D$17</f>
        <v>0</v>
      </c>
      <c r="E40" s="57"/>
      <c r="F40" s="61">
        <v>0.14285714285714285</v>
      </c>
      <c r="G40" s="41">
        <f>F40*SUM(C40:E40)/COUNTA(B41:B43)</f>
        <v>0</v>
      </c>
      <c r="I40" s="42"/>
      <c r="J40" s="43"/>
    </row>
    <row r="41" spans="1:10" ht="20.25">
      <c r="A41" s="30" t="s">
        <v>22</v>
      </c>
      <c r="B41" s="31" t="s">
        <v>315</v>
      </c>
      <c r="C41" s="23"/>
      <c r="D41" s="23"/>
      <c r="E41" s="23"/>
      <c r="F41" s="24"/>
      <c r="G41" s="16"/>
      <c r="I41" s="17"/>
      <c r="J41" s="18"/>
    </row>
    <row r="42" spans="1:10" ht="20.25">
      <c r="A42" s="30" t="s">
        <v>23</v>
      </c>
      <c r="B42" s="31" t="s">
        <v>316</v>
      </c>
      <c r="C42" s="23"/>
      <c r="D42" s="23"/>
      <c r="E42" s="23"/>
      <c r="F42" s="24"/>
      <c r="G42" s="16"/>
      <c r="I42" s="17"/>
      <c r="J42" s="18"/>
    </row>
    <row r="43" spans="1:10" ht="40.5">
      <c r="A43" s="30" t="s">
        <v>24</v>
      </c>
      <c r="B43" s="31" t="s">
        <v>317</v>
      </c>
      <c r="C43" s="23"/>
      <c r="D43" s="23"/>
      <c r="E43" s="23"/>
      <c r="F43" s="24"/>
      <c r="G43" s="16"/>
      <c r="I43" s="17"/>
      <c r="J43" s="18"/>
    </row>
    <row r="44" spans="1:10" s="35" customFormat="1" ht="36">
      <c r="A44" s="39" t="s">
        <v>318</v>
      </c>
      <c r="B44" s="40" t="s">
        <v>319</v>
      </c>
      <c r="C44" s="57">
        <f>COUNTA(C45:C49)*$C$17</f>
        <v>0</v>
      </c>
      <c r="D44" s="57">
        <f>COUNTA(D45:D49)*$D$17</f>
        <v>0</v>
      </c>
      <c r="E44" s="57"/>
      <c r="F44" s="61">
        <v>0.14285714285714285</v>
      </c>
      <c r="G44" s="41">
        <f>F44*SUM(C44:E44)/COUNTA(B45:B49)</f>
        <v>0</v>
      </c>
      <c r="I44" s="42"/>
      <c r="J44" s="43"/>
    </row>
    <row r="45" spans="1:10" ht="20.25">
      <c r="A45" s="30" t="s">
        <v>25</v>
      </c>
      <c r="B45" s="31" t="s">
        <v>320</v>
      </c>
      <c r="C45" s="23"/>
      <c r="D45" s="23"/>
      <c r="E45" s="23"/>
      <c r="F45" s="24"/>
      <c r="G45" s="16"/>
      <c r="I45" s="17"/>
      <c r="J45" s="18"/>
    </row>
    <row r="46" spans="1:10" ht="30">
      <c r="A46" s="30" t="s">
        <v>26</v>
      </c>
      <c r="B46" s="31" t="s">
        <v>321</v>
      </c>
      <c r="C46" s="23"/>
      <c r="D46" s="23"/>
      <c r="E46" s="23"/>
      <c r="F46" s="24"/>
      <c r="G46" s="16"/>
      <c r="I46" s="17"/>
      <c r="J46" s="18"/>
    </row>
    <row r="47" spans="1:10" ht="48" customHeight="1">
      <c r="A47" s="30" t="s">
        <v>27</v>
      </c>
      <c r="B47" s="31" t="s">
        <v>322</v>
      </c>
      <c r="C47" s="23"/>
      <c r="D47" s="23"/>
      <c r="E47" s="23"/>
      <c r="F47" s="24"/>
      <c r="G47" s="16"/>
      <c r="I47" s="17"/>
      <c r="J47" s="18"/>
    </row>
    <row r="48" spans="1:10" ht="20.25">
      <c r="A48" s="30" t="s">
        <v>28</v>
      </c>
      <c r="B48" s="31" t="s">
        <v>323</v>
      </c>
      <c r="C48" s="23"/>
      <c r="D48" s="23"/>
      <c r="E48" s="23"/>
      <c r="F48" s="24"/>
      <c r="G48" s="16"/>
      <c r="I48" s="17"/>
      <c r="J48" s="18"/>
    </row>
    <row r="49" spans="1:10" ht="20.25">
      <c r="A49" s="30" t="s">
        <v>29</v>
      </c>
      <c r="B49" s="31" t="s">
        <v>324</v>
      </c>
      <c r="C49" s="23"/>
      <c r="D49" s="23"/>
      <c r="E49" s="23"/>
      <c r="F49" s="24"/>
      <c r="G49" s="16"/>
      <c r="I49" s="17"/>
      <c r="J49" s="18"/>
    </row>
    <row r="50" spans="1:10" s="35" customFormat="1" ht="50.25" customHeight="1">
      <c r="A50" s="44" t="s">
        <v>325</v>
      </c>
      <c r="B50" s="40" t="s">
        <v>326</v>
      </c>
      <c r="C50" s="57">
        <f>COUNTA(C51:C55)*$C$17</f>
        <v>0</v>
      </c>
      <c r="D50" s="57">
        <f>COUNTA(D51:D55)*$D$17</f>
        <v>0</v>
      </c>
      <c r="E50" s="57"/>
      <c r="F50" s="61">
        <v>0.14285714285714285</v>
      </c>
      <c r="G50" s="41">
        <f>F50*SUM(C50:E50)/COUNTA(B51:B55)</f>
        <v>0</v>
      </c>
      <c r="I50" s="42"/>
      <c r="J50" s="43"/>
    </row>
    <row r="51" spans="1:10" ht="20.25">
      <c r="A51" s="30" t="s">
        <v>30</v>
      </c>
      <c r="B51" s="31" t="s">
        <v>327</v>
      </c>
      <c r="C51" s="23"/>
      <c r="D51" s="23"/>
      <c r="E51" s="23"/>
      <c r="F51" s="24"/>
      <c r="G51" s="16"/>
      <c r="I51" s="17"/>
      <c r="J51" s="18"/>
    </row>
    <row r="52" spans="1:10" ht="27.75" customHeight="1">
      <c r="A52" s="30" t="s">
        <v>31</v>
      </c>
      <c r="B52" s="31" t="s">
        <v>328</v>
      </c>
      <c r="C52" s="23"/>
      <c r="D52" s="23"/>
      <c r="E52" s="23"/>
      <c r="F52" s="24"/>
      <c r="G52" s="16"/>
      <c r="I52" s="17"/>
      <c r="J52" s="18"/>
    </row>
    <row r="53" spans="1:10" ht="27" customHeight="1">
      <c r="A53" s="30" t="s">
        <v>32</v>
      </c>
      <c r="B53" s="31" t="s">
        <v>329</v>
      </c>
      <c r="C53" s="23"/>
      <c r="D53" s="23"/>
      <c r="E53" s="23"/>
      <c r="F53" s="24"/>
      <c r="G53" s="16"/>
      <c r="I53" s="17"/>
      <c r="J53" s="18"/>
    </row>
    <row r="54" spans="1:10" ht="20.25">
      <c r="A54" s="30" t="s">
        <v>33</v>
      </c>
      <c r="B54" s="31" t="s">
        <v>330</v>
      </c>
      <c r="C54" s="23"/>
      <c r="D54" s="23"/>
      <c r="E54" s="23"/>
      <c r="F54" s="24"/>
      <c r="G54" s="16"/>
      <c r="I54" s="17"/>
      <c r="J54" s="18"/>
    </row>
    <row r="55" spans="1:10" ht="20.25">
      <c r="A55" s="30" t="s">
        <v>34</v>
      </c>
      <c r="B55" s="31" t="s">
        <v>331</v>
      </c>
      <c r="C55" s="23"/>
      <c r="D55" s="23"/>
      <c r="E55" s="23"/>
      <c r="F55" s="24"/>
      <c r="G55" s="16"/>
      <c r="I55" s="17"/>
      <c r="J55" s="18"/>
    </row>
    <row r="56" spans="1:10" s="35" customFormat="1" ht="37.5" customHeight="1">
      <c r="A56" s="44" t="s">
        <v>332</v>
      </c>
      <c r="B56" s="40" t="s">
        <v>361</v>
      </c>
      <c r="C56" s="57">
        <f>COUNTA(C57:C61)*$C$17</f>
        <v>0</v>
      </c>
      <c r="D56" s="57">
        <f>COUNTA(D57:D61)*$D$17</f>
        <v>0</v>
      </c>
      <c r="E56" s="57"/>
      <c r="F56" s="61">
        <v>0.14285714285714285</v>
      </c>
      <c r="G56" s="41">
        <f>F56*SUM(C56:E56)/COUNTA(B57:B61)</f>
        <v>0</v>
      </c>
      <c r="I56" s="42"/>
      <c r="J56" s="43"/>
    </row>
    <row r="57" spans="1:10" ht="20.25">
      <c r="A57" s="30" t="s">
        <v>35</v>
      </c>
      <c r="B57" s="31" t="s">
        <v>333</v>
      </c>
      <c r="C57" s="23"/>
      <c r="D57" s="23"/>
      <c r="E57" s="23"/>
      <c r="F57" s="24"/>
      <c r="G57" s="16"/>
      <c r="I57" s="17"/>
      <c r="J57" s="18"/>
    </row>
    <row r="58" spans="1:10" ht="30">
      <c r="A58" s="30" t="s">
        <v>36</v>
      </c>
      <c r="B58" s="31" t="s">
        <v>334</v>
      </c>
      <c r="C58" s="23"/>
      <c r="D58" s="23"/>
      <c r="E58" s="23"/>
      <c r="F58" s="24"/>
      <c r="G58" s="16"/>
      <c r="I58" s="17"/>
      <c r="J58" s="18"/>
    </row>
    <row r="59" spans="1:10" ht="30">
      <c r="A59" s="30" t="s">
        <v>37</v>
      </c>
      <c r="B59" s="31" t="s">
        <v>335</v>
      </c>
      <c r="C59" s="23"/>
      <c r="D59" s="23"/>
      <c r="E59" s="23"/>
      <c r="F59" s="24"/>
      <c r="G59" s="16"/>
      <c r="I59" s="17"/>
      <c r="J59" s="18"/>
    </row>
    <row r="60" spans="1:10" ht="40.5">
      <c r="A60" s="30" t="s">
        <v>38</v>
      </c>
      <c r="B60" s="31" t="s">
        <v>336</v>
      </c>
      <c r="C60" s="23"/>
      <c r="D60" s="23"/>
      <c r="E60" s="23"/>
      <c r="F60" s="24"/>
      <c r="G60" s="16"/>
      <c r="I60" s="17"/>
      <c r="J60" s="18"/>
    </row>
    <row r="61" spans="1:10" ht="30">
      <c r="A61" s="30" t="s">
        <v>39</v>
      </c>
      <c r="B61" s="31" t="s">
        <v>337</v>
      </c>
      <c r="C61" s="23"/>
      <c r="D61" s="23"/>
      <c r="E61" s="23"/>
      <c r="F61" s="24"/>
      <c r="G61" s="16"/>
      <c r="I61" s="17"/>
      <c r="J61" s="18"/>
    </row>
    <row r="62" spans="1:10" s="35" customFormat="1" ht="48">
      <c r="A62" s="44" t="s">
        <v>338</v>
      </c>
      <c r="B62" s="40" t="s">
        <v>339</v>
      </c>
      <c r="C62" s="57">
        <f>COUNTA(C63:C64)*$C$17</f>
        <v>0</v>
      </c>
      <c r="D62" s="57">
        <f>COUNTA(D63:D64)*$D$17</f>
        <v>0</v>
      </c>
      <c r="E62" s="57"/>
      <c r="F62" s="61">
        <v>0.14285714285714285</v>
      </c>
      <c r="G62" s="41">
        <f>F62*SUM(C62:E62)/COUNTA(B63:B64)</f>
        <v>0</v>
      </c>
      <c r="I62" s="42"/>
      <c r="J62" s="43"/>
    </row>
    <row r="63" spans="1:10" ht="48" customHeight="1">
      <c r="A63" s="30" t="s">
        <v>40</v>
      </c>
      <c r="B63" s="31" t="s">
        <v>340</v>
      </c>
      <c r="C63" s="23"/>
      <c r="D63" s="23"/>
      <c r="E63" s="23"/>
      <c r="F63" s="24"/>
      <c r="G63" s="16"/>
      <c r="I63" s="17"/>
      <c r="J63" s="18"/>
    </row>
    <row r="64" spans="1:10" ht="20.25">
      <c r="A64" s="30" t="s">
        <v>41</v>
      </c>
      <c r="B64" s="31" t="s">
        <v>341</v>
      </c>
      <c r="C64" s="23"/>
      <c r="D64" s="23"/>
      <c r="E64" s="23"/>
      <c r="F64" s="24"/>
      <c r="G64" s="16"/>
      <c r="I64" s="17"/>
      <c r="J64" s="18"/>
    </row>
    <row r="65" spans="1:10" s="35" customFormat="1" ht="36">
      <c r="A65" s="44" t="s">
        <v>648</v>
      </c>
      <c r="B65" s="40" t="s">
        <v>362</v>
      </c>
      <c r="C65" s="57">
        <f>COUNTA(C66:C72)*$C$17</f>
        <v>0</v>
      </c>
      <c r="D65" s="57">
        <f>COUNTA(D66:D72)*$D$17</f>
        <v>0</v>
      </c>
      <c r="E65" s="57"/>
      <c r="F65" s="61">
        <v>0.14285714285714285</v>
      </c>
      <c r="G65" s="41">
        <f>F65*SUM(C65:E65)/COUNTA(B66:B72)</f>
        <v>0</v>
      </c>
      <c r="I65" s="42"/>
      <c r="J65" s="43"/>
    </row>
    <row r="66" spans="1:10" ht="30">
      <c r="A66" s="30" t="s">
        <v>42</v>
      </c>
      <c r="B66" s="31" t="s">
        <v>342</v>
      </c>
      <c r="C66" s="23"/>
      <c r="D66" s="23"/>
      <c r="E66" s="23"/>
      <c r="F66" s="24"/>
      <c r="G66" s="16"/>
      <c r="I66" s="17"/>
      <c r="J66" s="18"/>
    </row>
    <row r="67" spans="1:10" ht="30">
      <c r="A67" s="30" t="s">
        <v>43</v>
      </c>
      <c r="B67" s="31" t="s">
        <v>343</v>
      </c>
      <c r="C67" s="23"/>
      <c r="D67" s="23"/>
      <c r="E67" s="23"/>
      <c r="F67" s="24"/>
      <c r="G67" s="16"/>
      <c r="I67" s="17"/>
      <c r="J67" s="18"/>
    </row>
    <row r="68" spans="1:10" ht="20.25">
      <c r="A68" s="30" t="s">
        <v>44</v>
      </c>
      <c r="B68" s="31" t="s">
        <v>344</v>
      </c>
      <c r="C68" s="23"/>
      <c r="D68" s="23"/>
      <c r="E68" s="23"/>
      <c r="F68" s="24"/>
      <c r="G68" s="16"/>
      <c r="I68" s="17"/>
      <c r="J68" s="18"/>
    </row>
    <row r="69" spans="1:10" ht="20.25">
      <c r="A69" s="30" t="s">
        <v>45</v>
      </c>
      <c r="B69" s="31" t="s">
        <v>345</v>
      </c>
      <c r="C69" s="23"/>
      <c r="D69" s="23"/>
      <c r="E69" s="23"/>
      <c r="F69" s="24"/>
      <c r="G69" s="16"/>
      <c r="I69" s="17"/>
      <c r="J69" s="18"/>
    </row>
    <row r="70" spans="1:10" ht="40.5">
      <c r="A70" s="30" t="s">
        <v>46</v>
      </c>
      <c r="B70" s="31" t="s">
        <v>346</v>
      </c>
      <c r="C70" s="23"/>
      <c r="D70" s="23"/>
      <c r="E70" s="23"/>
      <c r="F70" s="24"/>
      <c r="G70" s="16"/>
      <c r="I70" s="17"/>
      <c r="J70" s="18"/>
    </row>
    <row r="71" spans="1:10" ht="30">
      <c r="A71" s="30" t="s">
        <v>47</v>
      </c>
      <c r="B71" s="31" t="s">
        <v>347</v>
      </c>
      <c r="C71" s="23"/>
      <c r="D71" s="23"/>
      <c r="E71" s="23"/>
      <c r="F71" s="24"/>
      <c r="G71" s="16"/>
      <c r="I71" s="17"/>
      <c r="J71" s="18"/>
    </row>
    <row r="72" spans="1:10" ht="30.75" thickBot="1">
      <c r="A72" s="30" t="s">
        <v>48</v>
      </c>
      <c r="B72" s="31" t="s">
        <v>348</v>
      </c>
      <c r="C72" s="23"/>
      <c r="D72" s="23"/>
      <c r="E72" s="23"/>
      <c r="F72" s="24"/>
      <c r="G72" s="16"/>
      <c r="I72" s="17"/>
      <c r="J72" s="18"/>
    </row>
    <row r="73" spans="2:10" ht="12" thickBot="1">
      <c r="B73" s="8" t="s">
        <v>0</v>
      </c>
      <c r="F73" s="25">
        <f>SUM(F23:F65)</f>
        <v>0.9999999999999998</v>
      </c>
      <c r="G73" s="3">
        <f>SUM(G23:G51)</f>
        <v>0</v>
      </c>
      <c r="I73" s="4"/>
      <c r="J73" s="4"/>
    </row>
    <row r="74" spans="2:10" ht="12" thickBot="1">
      <c r="B74" s="8" t="s">
        <v>0</v>
      </c>
      <c r="I74" s="4"/>
      <c r="J74" s="4"/>
    </row>
    <row r="75" spans="1:10" ht="12" thickBot="1">
      <c r="A75" s="6"/>
      <c r="B75" s="5" t="s">
        <v>349</v>
      </c>
      <c r="C75" s="21"/>
      <c r="D75" s="21"/>
      <c r="E75" s="22"/>
      <c r="G75" s="11">
        <v>0.4</v>
      </c>
      <c r="I75" s="4"/>
      <c r="J75" s="4"/>
    </row>
    <row r="76" spans="1:10" ht="12" thickBot="1">
      <c r="A76" s="12"/>
      <c r="I76" s="4"/>
      <c r="J76" s="4"/>
    </row>
    <row r="77" spans="1:10" s="35" customFormat="1" ht="52.5" customHeight="1">
      <c r="A77" s="65" t="s">
        <v>350</v>
      </c>
      <c r="B77" s="33" t="s">
        <v>351</v>
      </c>
      <c r="C77" s="58">
        <f>COUNTA(C78:C85)*$C$17</f>
        <v>0</v>
      </c>
      <c r="D77" s="58">
        <f>COUNTA(D78:D85)*$D$17</f>
        <v>0</v>
      </c>
      <c r="E77" s="58"/>
      <c r="F77" s="60">
        <f>1/14</f>
        <v>0.07142857142857142</v>
      </c>
      <c r="G77" s="34">
        <f>F77*SUM(C77:E77)/COUNTA(B78:B85)</f>
        <v>0</v>
      </c>
      <c r="I77" s="36"/>
      <c r="J77" s="37"/>
    </row>
    <row r="78" spans="1:10" ht="30">
      <c r="A78" s="66" t="s">
        <v>177</v>
      </c>
      <c r="B78" s="31" t="s">
        <v>352</v>
      </c>
      <c r="C78" s="23"/>
      <c r="D78" s="23"/>
      <c r="E78" s="23"/>
      <c r="F78" s="24"/>
      <c r="G78" s="16"/>
      <c r="I78" s="17"/>
      <c r="J78" s="18"/>
    </row>
    <row r="79" spans="1:10" ht="60.75" customHeight="1">
      <c r="A79" s="66" t="s">
        <v>178</v>
      </c>
      <c r="B79" s="31" t="s">
        <v>353</v>
      </c>
      <c r="C79" s="23"/>
      <c r="D79" s="23"/>
      <c r="E79" s="23"/>
      <c r="F79" s="24"/>
      <c r="G79" s="16"/>
      <c r="I79" s="17"/>
      <c r="J79" s="18"/>
    </row>
    <row r="80" spans="1:10" ht="51">
      <c r="A80" s="66" t="s">
        <v>179</v>
      </c>
      <c r="B80" s="31" t="s">
        <v>355</v>
      </c>
      <c r="C80" s="23"/>
      <c r="D80" s="23"/>
      <c r="E80" s="23"/>
      <c r="F80" s="24"/>
      <c r="G80" s="16"/>
      <c r="I80" s="17"/>
      <c r="J80" s="18"/>
    </row>
    <row r="81" spans="1:10" ht="40.5">
      <c r="A81" s="66" t="s">
        <v>180</v>
      </c>
      <c r="B81" s="31" t="s">
        <v>354</v>
      </c>
      <c r="C81" s="23"/>
      <c r="D81" s="23"/>
      <c r="E81" s="23"/>
      <c r="F81" s="24"/>
      <c r="G81" s="16"/>
      <c r="I81" s="17"/>
      <c r="J81" s="18"/>
    </row>
    <row r="82" spans="1:10" ht="27" customHeight="1">
      <c r="A82" s="66" t="s">
        <v>181</v>
      </c>
      <c r="B82" s="31" t="s">
        <v>356</v>
      </c>
      <c r="C82" s="23"/>
      <c r="D82" s="23"/>
      <c r="E82" s="23"/>
      <c r="F82" s="24"/>
      <c r="G82" s="16"/>
      <c r="I82" s="17"/>
      <c r="J82" s="18"/>
    </row>
    <row r="83" spans="1:10" ht="26.25" customHeight="1">
      <c r="A83" s="66" t="s">
        <v>182</v>
      </c>
      <c r="B83" s="31" t="s">
        <v>357</v>
      </c>
      <c r="C83" s="23"/>
      <c r="D83" s="23"/>
      <c r="E83" s="23"/>
      <c r="F83" s="24"/>
      <c r="G83" s="16"/>
      <c r="I83" s="17"/>
      <c r="J83" s="18"/>
    </row>
    <row r="84" spans="1:10" ht="11.25">
      <c r="A84" s="66" t="s">
        <v>183</v>
      </c>
      <c r="B84" s="31" t="s">
        <v>358</v>
      </c>
      <c r="C84" s="23"/>
      <c r="D84" s="23"/>
      <c r="E84" s="23"/>
      <c r="F84" s="24"/>
      <c r="G84" s="16"/>
      <c r="I84" s="17"/>
      <c r="J84" s="18"/>
    </row>
    <row r="85" spans="1:10" ht="40.5">
      <c r="A85" s="66" t="s">
        <v>184</v>
      </c>
      <c r="B85" s="31" t="s">
        <v>359</v>
      </c>
      <c r="C85" s="23"/>
      <c r="D85" s="23"/>
      <c r="E85" s="23"/>
      <c r="F85" s="24"/>
      <c r="G85" s="16"/>
      <c r="I85" s="17"/>
      <c r="J85" s="18"/>
    </row>
    <row r="86" spans="1:10" s="35" customFormat="1" ht="60">
      <c r="A86" s="67" t="s">
        <v>363</v>
      </c>
      <c r="B86" s="45" t="s">
        <v>364</v>
      </c>
      <c r="C86" s="59">
        <f>COUNTA(C87:C94)*$C$17</f>
        <v>0</v>
      </c>
      <c r="D86" s="59">
        <f>COUNTA(D87:D94)*$D$17</f>
        <v>0</v>
      </c>
      <c r="E86" s="59"/>
      <c r="F86" s="62">
        <v>0.07142857142857142</v>
      </c>
      <c r="G86" s="46">
        <f>F86*SUM(C86:E86)/COUNTA(B87:B94)</f>
        <v>0</v>
      </c>
      <c r="I86" s="47"/>
      <c r="J86" s="48"/>
    </row>
    <row r="87" spans="1:10" ht="27.75" customHeight="1">
      <c r="A87" s="66" t="s">
        <v>49</v>
      </c>
      <c r="B87" s="31" t="s">
        <v>365</v>
      </c>
      <c r="C87" s="23"/>
      <c r="D87" s="23"/>
      <c r="E87" s="23"/>
      <c r="F87" s="24"/>
      <c r="G87" s="16"/>
      <c r="I87" s="17"/>
      <c r="J87" s="18"/>
    </row>
    <row r="88" spans="1:10" ht="11.25">
      <c r="A88" s="66" t="s">
        <v>50</v>
      </c>
      <c r="B88" s="31" t="s">
        <v>366</v>
      </c>
      <c r="C88" s="23"/>
      <c r="D88" s="23"/>
      <c r="E88" s="23"/>
      <c r="F88" s="24"/>
      <c r="G88" s="16"/>
      <c r="I88" s="17"/>
      <c r="J88" s="18"/>
    </row>
    <row r="89" spans="1:10" ht="36.75" customHeight="1">
      <c r="A89" s="66" t="s">
        <v>51</v>
      </c>
      <c r="B89" s="31" t="s">
        <v>367</v>
      </c>
      <c r="C89" s="23"/>
      <c r="D89" s="23"/>
      <c r="E89" s="23"/>
      <c r="F89" s="24"/>
      <c r="G89" s="16"/>
      <c r="I89" s="17"/>
      <c r="J89" s="18"/>
    </row>
    <row r="90" spans="1:10" ht="11.25">
      <c r="A90" s="66" t="s">
        <v>185</v>
      </c>
      <c r="B90" s="31" t="s">
        <v>368</v>
      </c>
      <c r="C90" s="23"/>
      <c r="D90" s="23"/>
      <c r="E90" s="23"/>
      <c r="F90" s="24"/>
      <c r="G90" s="16"/>
      <c r="I90" s="17"/>
      <c r="J90" s="18"/>
    </row>
    <row r="91" spans="1:10" ht="24.75" customHeight="1">
      <c r="A91" s="66" t="s">
        <v>52</v>
      </c>
      <c r="B91" s="31" t="s">
        <v>369</v>
      </c>
      <c r="C91" s="23"/>
      <c r="D91" s="23"/>
      <c r="E91" s="23"/>
      <c r="F91" s="24"/>
      <c r="G91" s="16"/>
      <c r="I91" s="17"/>
      <c r="J91" s="18"/>
    </row>
    <row r="92" spans="1:10" ht="11.25">
      <c r="A92" s="66" t="s">
        <v>53</v>
      </c>
      <c r="B92" s="31" t="s">
        <v>370</v>
      </c>
      <c r="C92" s="23"/>
      <c r="D92" s="23"/>
      <c r="E92" s="23"/>
      <c r="F92" s="24"/>
      <c r="G92" s="16"/>
      <c r="I92" s="17"/>
      <c r="J92" s="18"/>
    </row>
    <row r="93" spans="1:10" ht="11.25">
      <c r="A93" s="66" t="s">
        <v>54</v>
      </c>
      <c r="B93" s="31" t="s">
        <v>371</v>
      </c>
      <c r="C93" s="23"/>
      <c r="D93" s="23"/>
      <c r="E93" s="23"/>
      <c r="F93" s="24"/>
      <c r="G93" s="16"/>
      <c r="I93" s="17"/>
      <c r="J93" s="18"/>
    </row>
    <row r="94" spans="1:10" ht="11.25">
      <c r="A94" s="66" t="s">
        <v>55</v>
      </c>
      <c r="B94" s="31" t="s">
        <v>372</v>
      </c>
      <c r="C94" s="23"/>
      <c r="D94" s="23"/>
      <c r="E94" s="23"/>
      <c r="F94" s="24"/>
      <c r="G94" s="16"/>
      <c r="I94" s="17"/>
      <c r="J94" s="18"/>
    </row>
    <row r="95" spans="1:10" s="35" customFormat="1" ht="75.75" customHeight="1">
      <c r="A95" s="67" t="s">
        <v>373</v>
      </c>
      <c r="B95" s="115" t="s">
        <v>374</v>
      </c>
      <c r="C95" s="59">
        <f>COUNTA(C96:C100)*$C$17</f>
        <v>0</v>
      </c>
      <c r="D95" s="59">
        <f>COUNTA(D96:D100)*$D$17</f>
        <v>0</v>
      </c>
      <c r="E95" s="59"/>
      <c r="F95" s="62">
        <v>0.07142857142857142</v>
      </c>
      <c r="G95" s="46">
        <f>F95*SUM(C95:E95)/COUNTA(B96:B100)</f>
        <v>0</v>
      </c>
      <c r="I95" s="47"/>
      <c r="J95" s="48"/>
    </row>
    <row r="96" spans="1:10" ht="11.25">
      <c r="A96" s="66" t="s">
        <v>56</v>
      </c>
      <c r="B96" s="31" t="s">
        <v>375</v>
      </c>
      <c r="C96" s="23"/>
      <c r="D96" s="23"/>
      <c r="E96" s="23"/>
      <c r="F96" s="24"/>
      <c r="G96" s="16"/>
      <c r="I96" s="17"/>
      <c r="J96" s="18"/>
    </row>
    <row r="97" spans="1:10" ht="30">
      <c r="A97" s="66" t="s">
        <v>57</v>
      </c>
      <c r="B97" s="31" t="s">
        <v>376</v>
      </c>
      <c r="C97" s="23"/>
      <c r="D97" s="23"/>
      <c r="E97" s="23"/>
      <c r="F97" s="24"/>
      <c r="G97" s="16"/>
      <c r="I97" s="17"/>
      <c r="J97" s="18"/>
    </row>
    <row r="98" spans="1:10" ht="20.25">
      <c r="A98" s="66" t="s">
        <v>58</v>
      </c>
      <c r="B98" s="31" t="s">
        <v>377</v>
      </c>
      <c r="C98" s="23"/>
      <c r="D98" s="23"/>
      <c r="E98" s="23"/>
      <c r="F98" s="24"/>
      <c r="G98" s="16"/>
      <c r="I98" s="17"/>
      <c r="J98" s="18"/>
    </row>
    <row r="99" spans="1:10" ht="40.5">
      <c r="A99" s="66" t="s">
        <v>59</v>
      </c>
      <c r="B99" s="31" t="s">
        <v>378</v>
      </c>
      <c r="C99" s="23"/>
      <c r="D99" s="23"/>
      <c r="E99" s="23"/>
      <c r="F99" s="24"/>
      <c r="G99" s="16"/>
      <c r="I99" s="17"/>
      <c r="J99" s="18"/>
    </row>
    <row r="100" spans="1:10" ht="30">
      <c r="A100" s="66" t="s">
        <v>60</v>
      </c>
      <c r="B100" s="31" t="s">
        <v>379</v>
      </c>
      <c r="C100" s="23"/>
      <c r="D100" s="23"/>
      <c r="E100" s="23"/>
      <c r="F100" s="24"/>
      <c r="G100" s="16"/>
      <c r="I100" s="17"/>
      <c r="J100" s="18"/>
    </row>
    <row r="101" spans="1:10" s="35" customFormat="1" ht="64.5" customHeight="1">
      <c r="A101" s="67" t="s">
        <v>380</v>
      </c>
      <c r="B101" s="45" t="s">
        <v>381</v>
      </c>
      <c r="C101" s="59">
        <f>COUNTA(C102:C106)*$C$17</f>
        <v>0</v>
      </c>
      <c r="D101" s="59">
        <f>COUNTA(D102:D106)*$D$17</f>
        <v>0</v>
      </c>
      <c r="E101" s="59"/>
      <c r="F101" s="62">
        <v>0.07142857142857142</v>
      </c>
      <c r="G101" s="46">
        <f>F101*SUM(C101:E101)/COUNTA(B102:B106)</f>
        <v>0</v>
      </c>
      <c r="I101" s="47"/>
      <c r="J101" s="48"/>
    </row>
    <row r="102" spans="1:10" ht="35.25" customHeight="1">
      <c r="A102" s="66" t="s">
        <v>61</v>
      </c>
      <c r="B102" s="31" t="s">
        <v>382</v>
      </c>
      <c r="C102" s="23"/>
      <c r="D102" s="23"/>
      <c r="E102" s="23"/>
      <c r="F102" s="24"/>
      <c r="G102" s="16"/>
      <c r="I102" s="17"/>
      <c r="J102" s="18"/>
    </row>
    <row r="103" spans="1:10" ht="20.25">
      <c r="A103" s="66" t="s">
        <v>62</v>
      </c>
      <c r="B103" s="31" t="s">
        <v>383</v>
      </c>
      <c r="C103" s="23"/>
      <c r="D103" s="23"/>
      <c r="E103" s="23"/>
      <c r="F103" s="24"/>
      <c r="G103" s="16"/>
      <c r="I103" s="17"/>
      <c r="J103" s="18"/>
    </row>
    <row r="104" spans="1:10" ht="20.25">
      <c r="A104" s="66" t="s">
        <v>63</v>
      </c>
      <c r="B104" s="31" t="s">
        <v>384</v>
      </c>
      <c r="C104" s="23"/>
      <c r="D104" s="23"/>
      <c r="E104" s="23"/>
      <c r="F104" s="24"/>
      <c r="G104" s="16"/>
      <c r="I104" s="17"/>
      <c r="J104" s="18"/>
    </row>
    <row r="105" spans="1:10" ht="20.25">
      <c r="A105" s="66" t="s">
        <v>64</v>
      </c>
      <c r="B105" s="31" t="s">
        <v>385</v>
      </c>
      <c r="C105" s="23"/>
      <c r="D105" s="23"/>
      <c r="E105" s="23"/>
      <c r="F105" s="24"/>
      <c r="G105" s="16"/>
      <c r="I105" s="17"/>
      <c r="J105" s="18"/>
    </row>
    <row r="106" spans="1:10" ht="35.25" customHeight="1">
      <c r="A106" s="66" t="s">
        <v>65</v>
      </c>
      <c r="B106" s="31" t="s">
        <v>386</v>
      </c>
      <c r="C106" s="23"/>
      <c r="D106" s="23"/>
      <c r="E106" s="23"/>
      <c r="F106" s="24"/>
      <c r="G106" s="16"/>
      <c r="I106" s="17"/>
      <c r="J106" s="18"/>
    </row>
    <row r="107" spans="1:10" s="35" customFormat="1" ht="25.5" customHeight="1">
      <c r="A107" s="67" t="s">
        <v>387</v>
      </c>
      <c r="B107" s="45" t="s">
        <v>388</v>
      </c>
      <c r="C107" s="59">
        <f>COUNTA(C108:C108)*$C$17</f>
        <v>0</v>
      </c>
      <c r="D107" s="59">
        <f>COUNTA(D108:D108)*$D$17</f>
        <v>0</v>
      </c>
      <c r="E107" s="59"/>
      <c r="F107" s="62">
        <v>0.07142857142857142</v>
      </c>
      <c r="G107" s="46">
        <f>F107*SUM(C107:E107)/COUNTA(B108:B108)</f>
        <v>0</v>
      </c>
      <c r="I107" s="47"/>
      <c r="J107" s="48"/>
    </row>
    <row r="108" spans="1:10" ht="11.25">
      <c r="A108" s="66" t="s">
        <v>66</v>
      </c>
      <c r="B108" s="31" t="s">
        <v>389</v>
      </c>
      <c r="C108" s="23"/>
      <c r="D108" s="23"/>
      <c r="E108" s="23"/>
      <c r="F108" s="24"/>
      <c r="G108" s="16"/>
      <c r="I108" s="17"/>
      <c r="J108" s="18"/>
    </row>
    <row r="109" spans="1:10" s="35" customFormat="1" ht="136.5" customHeight="1">
      <c r="A109" s="67" t="s">
        <v>390</v>
      </c>
      <c r="B109" s="45" t="s">
        <v>391</v>
      </c>
      <c r="C109" s="59">
        <f>COUNTA(C110:C126)*$C$17</f>
        <v>0</v>
      </c>
      <c r="D109" s="59">
        <f>COUNTA(D110:D126)*$D$17</f>
        <v>0</v>
      </c>
      <c r="E109" s="59"/>
      <c r="F109" s="62">
        <v>0.07142857142857142</v>
      </c>
      <c r="G109" s="46">
        <f>F109*SUM(C109:E109)/COUNTA(B110:B126)</f>
        <v>0</v>
      </c>
      <c r="I109" s="47"/>
      <c r="J109" s="48"/>
    </row>
    <row r="110" spans="1:10" ht="11.25">
      <c r="A110" s="66" t="s">
        <v>67</v>
      </c>
      <c r="B110" s="31" t="s">
        <v>392</v>
      </c>
      <c r="C110" s="23"/>
      <c r="D110" s="23"/>
      <c r="E110" s="23"/>
      <c r="F110" s="24"/>
      <c r="G110" s="16"/>
      <c r="I110" s="17"/>
      <c r="J110" s="18"/>
    </row>
    <row r="111" spans="1:10" ht="20.25">
      <c r="A111" s="66" t="s">
        <v>68</v>
      </c>
      <c r="B111" s="31" t="s">
        <v>393</v>
      </c>
      <c r="C111" s="23"/>
      <c r="D111" s="23"/>
      <c r="E111" s="23"/>
      <c r="F111" s="24"/>
      <c r="G111" s="16"/>
      <c r="I111" s="17"/>
      <c r="J111" s="18"/>
    </row>
    <row r="112" spans="1:10" ht="36" customHeight="1">
      <c r="A112" s="66" t="s">
        <v>69</v>
      </c>
      <c r="B112" s="31" t="s">
        <v>394</v>
      </c>
      <c r="C112" s="23"/>
      <c r="D112" s="23"/>
      <c r="E112" s="23"/>
      <c r="F112" s="24"/>
      <c r="G112" s="16"/>
      <c r="I112" s="17"/>
      <c r="J112" s="18"/>
    </row>
    <row r="113" spans="1:10" ht="36" customHeight="1">
      <c r="A113" s="66" t="s">
        <v>70</v>
      </c>
      <c r="B113" s="31" t="s">
        <v>395</v>
      </c>
      <c r="C113" s="23"/>
      <c r="D113" s="23"/>
      <c r="E113" s="23"/>
      <c r="F113" s="24"/>
      <c r="G113" s="16"/>
      <c r="I113" s="17"/>
      <c r="J113" s="18"/>
    </row>
    <row r="114" spans="1:10" ht="30">
      <c r="A114" s="66" t="s">
        <v>71</v>
      </c>
      <c r="B114" s="31" t="s">
        <v>396</v>
      </c>
      <c r="C114" s="23"/>
      <c r="D114" s="23"/>
      <c r="E114" s="23"/>
      <c r="F114" s="24"/>
      <c r="G114" s="16"/>
      <c r="I114" s="17"/>
      <c r="J114" s="18"/>
    </row>
    <row r="115" spans="1:10" ht="11.25">
      <c r="A115" s="66" t="s">
        <v>72</v>
      </c>
      <c r="B115" s="31" t="s">
        <v>397</v>
      </c>
      <c r="C115" s="23"/>
      <c r="D115" s="23"/>
      <c r="E115" s="23"/>
      <c r="F115" s="24"/>
      <c r="G115" s="16"/>
      <c r="I115" s="17"/>
      <c r="J115" s="18"/>
    </row>
    <row r="116" spans="1:10" ht="24.75" customHeight="1">
      <c r="A116" s="66" t="s">
        <v>73</v>
      </c>
      <c r="B116" s="31" t="s">
        <v>398</v>
      </c>
      <c r="C116" s="23"/>
      <c r="D116" s="23"/>
      <c r="E116" s="23"/>
      <c r="F116" s="24"/>
      <c r="G116" s="16"/>
      <c r="I116" s="17"/>
      <c r="J116" s="18"/>
    </row>
    <row r="117" spans="1:10" ht="20.25">
      <c r="A117" s="66" t="s">
        <v>74</v>
      </c>
      <c r="B117" s="31" t="s">
        <v>399</v>
      </c>
      <c r="C117" s="23"/>
      <c r="D117" s="23"/>
      <c r="E117" s="23"/>
      <c r="F117" s="24"/>
      <c r="G117" s="16"/>
      <c r="I117" s="17"/>
      <c r="J117" s="18"/>
    </row>
    <row r="118" spans="1:10" ht="26.25" customHeight="1">
      <c r="A118" s="66" t="s">
        <v>75</v>
      </c>
      <c r="B118" s="31" t="s">
        <v>400</v>
      </c>
      <c r="C118" s="23"/>
      <c r="D118" s="23"/>
      <c r="E118" s="23"/>
      <c r="F118" s="24"/>
      <c r="G118" s="16"/>
      <c r="I118" s="17"/>
      <c r="J118" s="18"/>
    </row>
    <row r="119" spans="1:10" ht="30">
      <c r="A119" s="66" t="s">
        <v>76</v>
      </c>
      <c r="B119" s="31" t="s">
        <v>401</v>
      </c>
      <c r="C119" s="23"/>
      <c r="D119" s="23"/>
      <c r="E119" s="23"/>
      <c r="F119" s="24"/>
      <c r="G119" s="16"/>
      <c r="I119" s="17"/>
      <c r="J119" s="18"/>
    </row>
    <row r="120" spans="1:10" ht="20.25">
      <c r="A120" s="66" t="s">
        <v>77</v>
      </c>
      <c r="B120" s="31" t="s">
        <v>402</v>
      </c>
      <c r="C120" s="23"/>
      <c r="D120" s="23"/>
      <c r="E120" s="23"/>
      <c r="F120" s="24"/>
      <c r="G120" s="16"/>
      <c r="I120" s="17"/>
      <c r="J120" s="18"/>
    </row>
    <row r="121" spans="1:10" ht="20.25">
      <c r="A121" s="66" t="s">
        <v>78</v>
      </c>
      <c r="B121" s="31" t="s">
        <v>403</v>
      </c>
      <c r="C121" s="23"/>
      <c r="D121" s="23"/>
      <c r="E121" s="23"/>
      <c r="F121" s="24"/>
      <c r="G121" s="16"/>
      <c r="I121" s="17"/>
      <c r="J121" s="18"/>
    </row>
    <row r="122" spans="1:10" ht="20.25">
      <c r="A122" s="66" t="s">
        <v>79</v>
      </c>
      <c r="B122" s="31" t="s">
        <v>404</v>
      </c>
      <c r="C122" s="23"/>
      <c r="D122" s="23"/>
      <c r="E122" s="23"/>
      <c r="F122" s="24"/>
      <c r="G122" s="16"/>
      <c r="I122" s="17"/>
      <c r="J122" s="18"/>
    </row>
    <row r="123" spans="1:10" ht="32.25" customHeight="1">
      <c r="A123" s="66" t="s">
        <v>80</v>
      </c>
      <c r="B123" s="31" t="s">
        <v>405</v>
      </c>
      <c r="C123" s="23"/>
      <c r="D123" s="23"/>
      <c r="E123" s="23"/>
      <c r="F123" s="24"/>
      <c r="G123" s="16"/>
      <c r="I123" s="17"/>
      <c r="J123" s="18"/>
    </row>
    <row r="124" spans="1:10" ht="30">
      <c r="A124" s="66" t="s">
        <v>81</v>
      </c>
      <c r="B124" s="31" t="s">
        <v>406</v>
      </c>
      <c r="C124" s="23"/>
      <c r="D124" s="23"/>
      <c r="E124" s="23"/>
      <c r="F124" s="24"/>
      <c r="G124" s="16"/>
      <c r="I124" s="17"/>
      <c r="J124" s="18"/>
    </row>
    <row r="125" spans="1:10" ht="28.5" customHeight="1">
      <c r="A125" s="66" t="s">
        <v>82</v>
      </c>
      <c r="B125" s="31" t="s">
        <v>407</v>
      </c>
      <c r="C125" s="23"/>
      <c r="D125" s="23"/>
      <c r="E125" s="23"/>
      <c r="F125" s="24"/>
      <c r="G125" s="16"/>
      <c r="I125" s="17"/>
      <c r="J125" s="18"/>
    </row>
    <row r="126" spans="1:10" ht="20.25">
      <c r="A126" s="66" t="s">
        <v>83</v>
      </c>
      <c r="B126" s="31" t="s">
        <v>408</v>
      </c>
      <c r="C126" s="23"/>
      <c r="D126" s="23"/>
      <c r="E126" s="23"/>
      <c r="F126" s="24"/>
      <c r="G126" s="16"/>
      <c r="I126" s="17"/>
      <c r="J126" s="18"/>
    </row>
    <row r="127" spans="1:10" s="35" customFormat="1" ht="48">
      <c r="A127" s="67" t="s">
        <v>409</v>
      </c>
      <c r="B127" s="45" t="s">
        <v>410</v>
      </c>
      <c r="C127" s="59">
        <f>COUNTA(C128:C175)*$C$17</f>
        <v>0</v>
      </c>
      <c r="D127" s="59">
        <f>COUNTA(D128:D175)*$D$17</f>
        <v>0</v>
      </c>
      <c r="E127" s="59"/>
      <c r="F127" s="62">
        <v>0.07142857142857142</v>
      </c>
      <c r="G127" s="46">
        <f>F127*SUM(C127:E127)/COUNTA(B128:B175)</f>
        <v>0</v>
      </c>
      <c r="I127" s="47"/>
      <c r="J127" s="48"/>
    </row>
    <row r="128" spans="1:10" ht="26.25" customHeight="1">
      <c r="A128" s="66" t="s">
        <v>186</v>
      </c>
      <c r="B128" s="31" t="s">
        <v>411</v>
      </c>
      <c r="C128" s="23"/>
      <c r="D128" s="23"/>
      <c r="E128" s="23"/>
      <c r="F128" s="24"/>
      <c r="G128" s="16"/>
      <c r="I128" s="17"/>
      <c r="J128" s="18"/>
    </row>
    <row r="129" spans="1:10" ht="20.25">
      <c r="A129" s="66" t="s">
        <v>187</v>
      </c>
      <c r="B129" s="31" t="s">
        <v>412</v>
      </c>
      <c r="C129" s="23"/>
      <c r="D129" s="23"/>
      <c r="E129" s="23"/>
      <c r="F129" s="24"/>
      <c r="G129" s="16"/>
      <c r="I129" s="17"/>
      <c r="J129" s="18"/>
    </row>
    <row r="130" spans="1:10" ht="20.25">
      <c r="A130" s="66" t="s">
        <v>188</v>
      </c>
      <c r="B130" s="31" t="s">
        <v>413</v>
      </c>
      <c r="C130" s="23"/>
      <c r="D130" s="23"/>
      <c r="E130" s="23"/>
      <c r="F130" s="24"/>
      <c r="G130" s="16"/>
      <c r="I130" s="17"/>
      <c r="J130" s="18"/>
    </row>
    <row r="131" spans="1:10" ht="20.25">
      <c r="A131" s="66" t="s">
        <v>189</v>
      </c>
      <c r="B131" s="31" t="s">
        <v>414</v>
      </c>
      <c r="C131" s="23"/>
      <c r="D131" s="23"/>
      <c r="E131" s="23"/>
      <c r="F131" s="24"/>
      <c r="G131" s="16"/>
      <c r="I131" s="17"/>
      <c r="J131" s="18"/>
    </row>
    <row r="132" spans="1:10" ht="11.25">
      <c r="A132" s="66" t="s">
        <v>190</v>
      </c>
      <c r="B132" s="31" t="s">
        <v>415</v>
      </c>
      <c r="C132" s="23"/>
      <c r="D132" s="23"/>
      <c r="E132" s="23"/>
      <c r="F132" s="24"/>
      <c r="G132" s="16"/>
      <c r="I132" s="17"/>
      <c r="J132" s="18"/>
    </row>
    <row r="133" spans="1:10" ht="25.5" customHeight="1">
      <c r="A133" s="66" t="s">
        <v>191</v>
      </c>
      <c r="B133" s="31" t="s">
        <v>416</v>
      </c>
      <c r="C133" s="23"/>
      <c r="D133" s="23"/>
      <c r="E133" s="23"/>
      <c r="F133" s="24"/>
      <c r="G133" s="16"/>
      <c r="I133" s="17"/>
      <c r="J133" s="18"/>
    </row>
    <row r="134" spans="1:10" ht="37.5" customHeight="1">
      <c r="A134" s="66" t="s">
        <v>192</v>
      </c>
      <c r="B134" s="31" t="s">
        <v>417</v>
      </c>
      <c r="C134" s="23"/>
      <c r="D134" s="23"/>
      <c r="E134" s="23"/>
      <c r="F134" s="24"/>
      <c r="G134" s="16"/>
      <c r="I134" s="17"/>
      <c r="J134" s="18"/>
    </row>
    <row r="135" spans="1:10" ht="11.25">
      <c r="A135" s="66" t="s">
        <v>193</v>
      </c>
      <c r="B135" s="31" t="s">
        <v>418</v>
      </c>
      <c r="C135" s="23"/>
      <c r="D135" s="23"/>
      <c r="E135" s="23"/>
      <c r="F135" s="24"/>
      <c r="G135" s="16"/>
      <c r="I135" s="17"/>
      <c r="J135" s="18"/>
    </row>
    <row r="136" spans="1:10" ht="11.25">
      <c r="A136" s="66" t="s">
        <v>194</v>
      </c>
      <c r="B136" s="31" t="s">
        <v>419</v>
      </c>
      <c r="C136" s="23"/>
      <c r="D136" s="23"/>
      <c r="E136" s="23"/>
      <c r="F136" s="24"/>
      <c r="G136" s="16"/>
      <c r="I136" s="17"/>
      <c r="J136" s="18"/>
    </row>
    <row r="137" spans="1:10" ht="24.75" customHeight="1">
      <c r="A137" s="66" t="s">
        <v>195</v>
      </c>
      <c r="B137" s="31" t="s">
        <v>420</v>
      </c>
      <c r="C137" s="23"/>
      <c r="D137" s="23"/>
      <c r="E137" s="23"/>
      <c r="F137" s="24"/>
      <c r="G137" s="16"/>
      <c r="I137" s="17"/>
      <c r="J137" s="18"/>
    </row>
    <row r="138" spans="1:10" ht="20.25">
      <c r="A138" s="66" t="s">
        <v>196</v>
      </c>
      <c r="B138" s="31" t="s">
        <v>421</v>
      </c>
      <c r="C138" s="23"/>
      <c r="D138" s="23"/>
      <c r="E138" s="23"/>
      <c r="F138" s="24"/>
      <c r="G138" s="16"/>
      <c r="I138" s="17"/>
      <c r="J138" s="18"/>
    </row>
    <row r="139" spans="1:10" ht="20.25">
      <c r="A139" s="66" t="s">
        <v>197</v>
      </c>
      <c r="B139" s="31" t="s">
        <v>422</v>
      </c>
      <c r="C139" s="23"/>
      <c r="D139" s="23"/>
      <c r="E139" s="23"/>
      <c r="F139" s="24"/>
      <c r="G139" s="16"/>
      <c r="I139" s="17"/>
      <c r="J139" s="18"/>
    </row>
    <row r="140" spans="1:10" ht="40.5">
      <c r="A140" s="66" t="s">
        <v>198</v>
      </c>
      <c r="B140" s="31" t="s">
        <v>423</v>
      </c>
      <c r="C140" s="23"/>
      <c r="D140" s="23"/>
      <c r="E140" s="23"/>
      <c r="F140" s="24"/>
      <c r="G140" s="16"/>
      <c r="I140" s="17"/>
      <c r="J140" s="18"/>
    </row>
    <row r="141" spans="1:10" ht="34.5" customHeight="1">
      <c r="A141" s="66" t="s">
        <v>199</v>
      </c>
      <c r="B141" s="31" t="s">
        <v>424</v>
      </c>
      <c r="C141" s="23"/>
      <c r="D141" s="23"/>
      <c r="E141" s="23"/>
      <c r="F141" s="24"/>
      <c r="G141" s="16"/>
      <c r="I141" s="17"/>
      <c r="J141" s="18"/>
    </row>
    <row r="142" spans="1:10" ht="30">
      <c r="A142" s="66" t="s">
        <v>200</v>
      </c>
      <c r="B142" s="31" t="s">
        <v>425</v>
      </c>
      <c r="C142" s="23"/>
      <c r="D142" s="23"/>
      <c r="E142" s="23"/>
      <c r="F142" s="24"/>
      <c r="G142" s="16"/>
      <c r="I142" s="17"/>
      <c r="J142" s="18"/>
    </row>
    <row r="143" spans="1:10" ht="36.75" customHeight="1">
      <c r="A143" s="66" t="s">
        <v>201</v>
      </c>
      <c r="B143" s="31" t="s">
        <v>426</v>
      </c>
      <c r="C143" s="23"/>
      <c r="D143" s="23"/>
      <c r="E143" s="23"/>
      <c r="F143" s="24"/>
      <c r="G143" s="16"/>
      <c r="I143" s="17"/>
      <c r="J143" s="18"/>
    </row>
    <row r="144" spans="1:10" ht="20.25">
      <c r="A144" s="66" t="s">
        <v>202</v>
      </c>
      <c r="B144" s="31" t="s">
        <v>427</v>
      </c>
      <c r="C144" s="23"/>
      <c r="D144" s="23"/>
      <c r="E144" s="23"/>
      <c r="F144" s="24"/>
      <c r="G144" s="16"/>
      <c r="I144" s="17"/>
      <c r="J144" s="18"/>
    </row>
    <row r="145" spans="1:10" ht="20.25">
      <c r="A145" s="66" t="s">
        <v>203</v>
      </c>
      <c r="B145" s="31" t="s">
        <v>428</v>
      </c>
      <c r="C145" s="23"/>
      <c r="D145" s="23"/>
      <c r="E145" s="23"/>
      <c r="F145" s="24"/>
      <c r="G145" s="16"/>
      <c r="I145" s="17"/>
      <c r="J145" s="18"/>
    </row>
    <row r="146" spans="1:10" ht="27" customHeight="1">
      <c r="A146" s="66" t="s">
        <v>204</v>
      </c>
      <c r="B146" s="31" t="s">
        <v>429</v>
      </c>
      <c r="C146" s="23"/>
      <c r="D146" s="23"/>
      <c r="E146" s="23"/>
      <c r="F146" s="24"/>
      <c r="G146" s="16"/>
      <c r="I146" s="17"/>
      <c r="J146" s="18"/>
    </row>
    <row r="147" spans="1:10" ht="20.25">
      <c r="A147" s="66" t="s">
        <v>205</v>
      </c>
      <c r="B147" s="31" t="s">
        <v>430</v>
      </c>
      <c r="C147" s="23"/>
      <c r="D147" s="23"/>
      <c r="E147" s="23"/>
      <c r="F147" s="24"/>
      <c r="G147" s="16"/>
      <c r="I147" s="17"/>
      <c r="J147" s="18"/>
    </row>
    <row r="148" spans="1:10" ht="59.25" customHeight="1">
      <c r="A148" s="66" t="s">
        <v>206</v>
      </c>
      <c r="B148" s="31" t="s">
        <v>431</v>
      </c>
      <c r="C148" s="23"/>
      <c r="D148" s="23"/>
      <c r="E148" s="23"/>
      <c r="F148" s="24"/>
      <c r="G148" s="16"/>
      <c r="I148" s="17"/>
      <c r="J148" s="18"/>
    </row>
    <row r="149" spans="1:10" ht="30">
      <c r="A149" s="66" t="s">
        <v>207</v>
      </c>
      <c r="B149" s="31" t="s">
        <v>432</v>
      </c>
      <c r="C149" s="23"/>
      <c r="D149" s="23"/>
      <c r="E149" s="23"/>
      <c r="F149" s="24"/>
      <c r="G149" s="16"/>
      <c r="I149" s="17"/>
      <c r="J149" s="18"/>
    </row>
    <row r="150" spans="1:10" ht="36" customHeight="1">
      <c r="A150" s="66" t="s">
        <v>208</v>
      </c>
      <c r="B150" s="31" t="s">
        <v>433</v>
      </c>
      <c r="C150" s="23"/>
      <c r="D150" s="23"/>
      <c r="E150" s="23"/>
      <c r="F150" s="24"/>
      <c r="G150" s="16"/>
      <c r="I150" s="17"/>
      <c r="J150" s="18"/>
    </row>
    <row r="151" spans="1:10" ht="30">
      <c r="A151" s="66" t="s">
        <v>209</v>
      </c>
      <c r="B151" s="31" t="s">
        <v>434</v>
      </c>
      <c r="C151" s="23"/>
      <c r="D151" s="23"/>
      <c r="E151" s="23"/>
      <c r="F151" s="24"/>
      <c r="G151" s="16"/>
      <c r="I151" s="17"/>
      <c r="J151" s="18"/>
    </row>
    <row r="152" spans="1:10" ht="36" customHeight="1">
      <c r="A152" s="66" t="s">
        <v>210</v>
      </c>
      <c r="B152" s="31" t="s">
        <v>435</v>
      </c>
      <c r="C152" s="23"/>
      <c r="D152" s="23"/>
      <c r="E152" s="23"/>
      <c r="F152" s="24"/>
      <c r="G152" s="16"/>
      <c r="I152" s="17"/>
      <c r="J152" s="18"/>
    </row>
    <row r="153" spans="1:10" ht="11.25">
      <c r="A153" s="66" t="s">
        <v>211</v>
      </c>
      <c r="B153" s="31" t="s">
        <v>436</v>
      </c>
      <c r="C153" s="23"/>
      <c r="D153" s="23"/>
      <c r="E153" s="23"/>
      <c r="F153" s="24"/>
      <c r="G153" s="16"/>
      <c r="I153" s="17"/>
      <c r="J153" s="18"/>
    </row>
    <row r="154" spans="1:10" ht="27" customHeight="1">
      <c r="A154" s="66" t="s">
        <v>212</v>
      </c>
      <c r="B154" s="31" t="s">
        <v>437</v>
      </c>
      <c r="C154" s="23"/>
      <c r="D154" s="23"/>
      <c r="E154" s="23"/>
      <c r="F154" s="24"/>
      <c r="G154" s="16"/>
      <c r="I154" s="17"/>
      <c r="J154" s="18"/>
    </row>
    <row r="155" spans="1:10" ht="30">
      <c r="A155" s="66" t="s">
        <v>213</v>
      </c>
      <c r="B155" s="31" t="s">
        <v>438</v>
      </c>
      <c r="C155" s="23"/>
      <c r="D155" s="23"/>
      <c r="E155" s="23"/>
      <c r="F155" s="24"/>
      <c r="G155" s="16"/>
      <c r="I155" s="17"/>
      <c r="J155" s="18"/>
    </row>
    <row r="156" spans="1:10" ht="11.25">
      <c r="A156" s="66" t="s">
        <v>214</v>
      </c>
      <c r="B156" s="31" t="s">
        <v>439</v>
      </c>
      <c r="C156" s="23"/>
      <c r="D156" s="23"/>
      <c r="E156" s="23"/>
      <c r="F156" s="24"/>
      <c r="G156" s="16"/>
      <c r="I156" s="17"/>
      <c r="J156" s="18"/>
    </row>
    <row r="157" spans="1:10" ht="30">
      <c r="A157" s="66" t="s">
        <v>215</v>
      </c>
      <c r="B157" s="31" t="s">
        <v>440</v>
      </c>
      <c r="C157" s="23"/>
      <c r="D157" s="23"/>
      <c r="E157" s="23"/>
      <c r="F157" s="24"/>
      <c r="G157" s="16"/>
      <c r="I157" s="17"/>
      <c r="J157" s="18"/>
    </row>
    <row r="158" spans="1:10" ht="59.25" customHeight="1">
      <c r="A158" s="66" t="s">
        <v>216</v>
      </c>
      <c r="B158" s="31" t="s">
        <v>441</v>
      </c>
      <c r="C158" s="23"/>
      <c r="D158" s="23"/>
      <c r="E158" s="23"/>
      <c r="F158" s="24"/>
      <c r="G158" s="16"/>
      <c r="I158" s="17"/>
      <c r="J158" s="18"/>
    </row>
    <row r="159" spans="1:10" ht="20.25">
      <c r="A159" s="66" t="s">
        <v>217</v>
      </c>
      <c r="B159" s="31" t="s">
        <v>442</v>
      </c>
      <c r="C159" s="23"/>
      <c r="D159" s="23"/>
      <c r="E159" s="23"/>
      <c r="F159" s="24"/>
      <c r="G159" s="16"/>
      <c r="I159" s="17"/>
      <c r="J159" s="18"/>
    </row>
    <row r="160" spans="1:10" ht="20.25">
      <c r="A160" s="66" t="s">
        <v>218</v>
      </c>
      <c r="B160" s="31" t="s">
        <v>443</v>
      </c>
      <c r="C160" s="23"/>
      <c r="D160" s="23"/>
      <c r="E160" s="23"/>
      <c r="F160" s="24"/>
      <c r="G160" s="16"/>
      <c r="I160" s="17"/>
      <c r="J160" s="18"/>
    </row>
    <row r="161" spans="1:10" ht="26.25" customHeight="1">
      <c r="A161" s="66" t="s">
        <v>219</v>
      </c>
      <c r="B161" s="31" t="s">
        <v>444</v>
      </c>
      <c r="C161" s="23"/>
      <c r="D161" s="23"/>
      <c r="E161" s="23"/>
      <c r="F161" s="24"/>
      <c r="G161" s="16"/>
      <c r="I161" s="17"/>
      <c r="J161" s="18"/>
    </row>
    <row r="162" spans="1:10" ht="20.25">
      <c r="A162" s="66" t="s">
        <v>220</v>
      </c>
      <c r="B162" s="31" t="s">
        <v>445</v>
      </c>
      <c r="C162" s="23"/>
      <c r="D162" s="23"/>
      <c r="E162" s="23"/>
      <c r="F162" s="24"/>
      <c r="G162" s="16"/>
      <c r="I162" s="17"/>
      <c r="J162" s="18"/>
    </row>
    <row r="163" spans="1:10" ht="20.25">
      <c r="A163" s="66" t="s">
        <v>221</v>
      </c>
      <c r="B163" s="31" t="s">
        <v>446</v>
      </c>
      <c r="C163" s="23"/>
      <c r="D163" s="23"/>
      <c r="E163" s="23"/>
      <c r="F163" s="24"/>
      <c r="G163" s="16"/>
      <c r="I163" s="17"/>
      <c r="J163" s="18"/>
    </row>
    <row r="164" spans="1:10" ht="20.25">
      <c r="A164" s="66" t="s">
        <v>222</v>
      </c>
      <c r="B164" s="31" t="s">
        <v>447</v>
      </c>
      <c r="C164" s="23"/>
      <c r="D164" s="23"/>
      <c r="E164" s="23"/>
      <c r="F164" s="24"/>
      <c r="G164" s="16"/>
      <c r="I164" s="17"/>
      <c r="J164" s="18"/>
    </row>
    <row r="165" spans="1:10" ht="30">
      <c r="A165" s="66" t="s">
        <v>223</v>
      </c>
      <c r="B165" s="31" t="s">
        <v>448</v>
      </c>
      <c r="C165" s="23"/>
      <c r="D165" s="23"/>
      <c r="E165" s="23"/>
      <c r="F165" s="24"/>
      <c r="G165" s="16"/>
      <c r="I165" s="17"/>
      <c r="J165" s="18"/>
    </row>
    <row r="166" spans="1:10" ht="13.5" customHeight="1">
      <c r="A166" s="66" t="s">
        <v>224</v>
      </c>
      <c r="B166" s="31" t="s">
        <v>449</v>
      </c>
      <c r="C166" s="23"/>
      <c r="D166" s="23"/>
      <c r="E166" s="23"/>
      <c r="F166" s="24"/>
      <c r="G166" s="16"/>
      <c r="I166" s="17"/>
      <c r="J166" s="18"/>
    </row>
    <row r="167" spans="1:10" ht="25.5" customHeight="1">
      <c r="A167" s="66" t="s">
        <v>225</v>
      </c>
      <c r="B167" s="31" t="s">
        <v>450</v>
      </c>
      <c r="C167" s="23"/>
      <c r="D167" s="23"/>
      <c r="E167" s="23"/>
      <c r="F167" s="24"/>
      <c r="G167" s="16"/>
      <c r="I167" s="17"/>
      <c r="J167" s="18"/>
    </row>
    <row r="168" spans="1:10" ht="30">
      <c r="A168" s="66" t="s">
        <v>226</v>
      </c>
      <c r="B168" s="31" t="s">
        <v>451</v>
      </c>
      <c r="C168" s="23"/>
      <c r="D168" s="23"/>
      <c r="E168" s="23"/>
      <c r="F168" s="24"/>
      <c r="G168" s="16"/>
      <c r="I168" s="17"/>
      <c r="J168" s="18"/>
    </row>
    <row r="169" spans="1:10" ht="11.25">
      <c r="A169" s="66" t="s">
        <v>227</v>
      </c>
      <c r="B169" s="31" t="s">
        <v>452</v>
      </c>
      <c r="C169" s="23"/>
      <c r="D169" s="23"/>
      <c r="E169" s="23"/>
      <c r="F169" s="24"/>
      <c r="G169" s="16"/>
      <c r="I169" s="17"/>
      <c r="J169" s="18"/>
    </row>
    <row r="170" spans="1:10" ht="20.25">
      <c r="A170" s="66" t="s">
        <v>228</v>
      </c>
      <c r="B170" s="31" t="s">
        <v>453</v>
      </c>
      <c r="C170" s="23"/>
      <c r="D170" s="23"/>
      <c r="E170" s="23"/>
      <c r="F170" s="24"/>
      <c r="G170" s="16"/>
      <c r="I170" s="17"/>
      <c r="J170" s="18"/>
    </row>
    <row r="171" spans="1:10" ht="47.25" customHeight="1">
      <c r="A171" s="66" t="s">
        <v>229</v>
      </c>
      <c r="B171" s="31" t="s">
        <v>454</v>
      </c>
      <c r="C171" s="23"/>
      <c r="D171" s="23"/>
      <c r="E171" s="23"/>
      <c r="F171" s="24"/>
      <c r="G171" s="16"/>
      <c r="I171" s="17"/>
      <c r="J171" s="18"/>
    </row>
    <row r="172" spans="1:10" ht="20.25">
      <c r="A172" s="66" t="s">
        <v>230</v>
      </c>
      <c r="B172" s="31" t="s">
        <v>455</v>
      </c>
      <c r="C172" s="23"/>
      <c r="D172" s="23"/>
      <c r="E172" s="23"/>
      <c r="F172" s="24"/>
      <c r="G172" s="16"/>
      <c r="I172" s="17"/>
      <c r="J172" s="18"/>
    </row>
    <row r="173" spans="1:10" ht="34.5" customHeight="1">
      <c r="A173" s="66" t="s">
        <v>231</v>
      </c>
      <c r="B173" s="31" t="s">
        <v>456</v>
      </c>
      <c r="C173" s="23"/>
      <c r="D173" s="23"/>
      <c r="E173" s="23"/>
      <c r="F173" s="24"/>
      <c r="G173" s="16"/>
      <c r="I173" s="17"/>
      <c r="J173" s="18"/>
    </row>
    <row r="174" spans="1:10" ht="20.25">
      <c r="A174" s="66" t="s">
        <v>232</v>
      </c>
      <c r="B174" s="31" t="s">
        <v>457</v>
      </c>
      <c r="C174" s="23"/>
      <c r="D174" s="23"/>
      <c r="E174" s="23"/>
      <c r="F174" s="24"/>
      <c r="G174" s="16"/>
      <c r="I174" s="17"/>
      <c r="J174" s="18"/>
    </row>
    <row r="175" spans="1:10" ht="20.25">
      <c r="A175" s="66" t="s">
        <v>233</v>
      </c>
      <c r="B175" s="31" t="s">
        <v>458</v>
      </c>
      <c r="C175" s="23"/>
      <c r="D175" s="23"/>
      <c r="E175" s="23"/>
      <c r="F175" s="24"/>
      <c r="G175" s="16"/>
      <c r="I175" s="17"/>
      <c r="J175" s="18"/>
    </row>
    <row r="176" spans="1:10" s="35" customFormat="1" ht="50.25" customHeight="1">
      <c r="A176" s="67" t="s">
        <v>459</v>
      </c>
      <c r="B176" s="45" t="s">
        <v>460</v>
      </c>
      <c r="C176" s="59">
        <f>COUNTA(C177:C183)*$C$17</f>
        <v>0</v>
      </c>
      <c r="D176" s="59">
        <f>COUNTA(D177:D183)*$D$17</f>
        <v>0</v>
      </c>
      <c r="E176" s="59"/>
      <c r="F176" s="62">
        <v>0.07142857142857142</v>
      </c>
      <c r="G176" s="46">
        <f>F176*SUM(C176:E176)/COUNTA(B177:B183)</f>
        <v>0</v>
      </c>
      <c r="I176" s="47"/>
      <c r="J176" s="48"/>
    </row>
    <row r="177" spans="1:10" ht="30">
      <c r="A177" s="66" t="s">
        <v>169</v>
      </c>
      <c r="B177" s="31" t="s">
        <v>461</v>
      </c>
      <c r="C177" s="23"/>
      <c r="D177" s="23"/>
      <c r="E177" s="23"/>
      <c r="F177" s="24"/>
      <c r="G177" s="16"/>
      <c r="I177" s="17"/>
      <c r="J177" s="18"/>
    </row>
    <row r="178" spans="1:10" ht="20.25">
      <c r="A178" s="66" t="s">
        <v>170</v>
      </c>
      <c r="B178" s="31" t="s">
        <v>462</v>
      </c>
      <c r="C178" s="23"/>
      <c r="D178" s="23"/>
      <c r="E178" s="23"/>
      <c r="F178" s="24"/>
      <c r="G178" s="16"/>
      <c r="I178" s="17"/>
      <c r="J178" s="18"/>
    </row>
    <row r="179" spans="1:10" ht="20.25">
      <c r="A179" s="66" t="s">
        <v>171</v>
      </c>
      <c r="B179" s="31" t="s">
        <v>463</v>
      </c>
      <c r="C179" s="23"/>
      <c r="D179" s="23"/>
      <c r="E179" s="23"/>
      <c r="F179" s="24"/>
      <c r="G179" s="16"/>
      <c r="I179" s="17"/>
      <c r="J179" s="18"/>
    </row>
    <row r="180" spans="1:10" ht="24.75" customHeight="1">
      <c r="A180" s="66" t="s">
        <v>172</v>
      </c>
      <c r="B180" s="31" t="s">
        <v>464</v>
      </c>
      <c r="C180" s="23"/>
      <c r="D180" s="23"/>
      <c r="E180" s="23"/>
      <c r="F180" s="24"/>
      <c r="G180" s="16"/>
      <c r="I180" s="17"/>
      <c r="J180" s="18"/>
    </row>
    <row r="181" spans="1:10" ht="24.75" customHeight="1">
      <c r="A181" s="66" t="s">
        <v>173</v>
      </c>
      <c r="B181" s="31" t="s">
        <v>465</v>
      </c>
      <c r="C181" s="23"/>
      <c r="D181" s="23"/>
      <c r="E181" s="23"/>
      <c r="F181" s="24"/>
      <c r="G181" s="16"/>
      <c r="I181" s="17"/>
      <c r="J181" s="18"/>
    </row>
    <row r="182" spans="1:10" ht="20.25">
      <c r="A182" s="66" t="s">
        <v>174</v>
      </c>
      <c r="B182" s="31" t="s">
        <v>466</v>
      </c>
      <c r="C182" s="23"/>
      <c r="D182" s="23"/>
      <c r="E182" s="23"/>
      <c r="F182" s="24"/>
      <c r="G182" s="16"/>
      <c r="I182" s="17"/>
      <c r="J182" s="18"/>
    </row>
    <row r="183" spans="1:10" ht="11.25">
      <c r="A183" s="66" t="s">
        <v>175</v>
      </c>
      <c r="B183" s="31" t="s">
        <v>467</v>
      </c>
      <c r="C183" s="23"/>
      <c r="D183" s="23"/>
      <c r="E183" s="23"/>
      <c r="F183" s="24"/>
      <c r="G183" s="16"/>
      <c r="I183" s="17"/>
      <c r="J183" s="18"/>
    </row>
    <row r="184" spans="1:10" s="35" customFormat="1" ht="36">
      <c r="A184" s="67" t="s">
        <v>468</v>
      </c>
      <c r="B184" s="45" t="s">
        <v>469</v>
      </c>
      <c r="C184" s="59">
        <f>COUNTA(C185:C189)*$C$17</f>
        <v>0</v>
      </c>
      <c r="D184" s="59">
        <f>COUNTA(D185:D189)*$D$17</f>
        <v>0</v>
      </c>
      <c r="E184" s="59"/>
      <c r="F184" s="62">
        <v>0.07142857142857142</v>
      </c>
      <c r="G184" s="46">
        <f>F184*SUM(C184:E184)/COUNTA(B185:B189)</f>
        <v>0</v>
      </c>
      <c r="I184" s="47"/>
      <c r="J184" s="48"/>
    </row>
    <row r="185" spans="1:10" ht="27" customHeight="1">
      <c r="A185" s="66" t="s">
        <v>164</v>
      </c>
      <c r="B185" s="31" t="s">
        <v>470</v>
      </c>
      <c r="C185" s="23"/>
      <c r="D185" s="23"/>
      <c r="E185" s="23"/>
      <c r="F185" s="24"/>
      <c r="G185" s="16"/>
      <c r="I185" s="17"/>
      <c r="J185" s="18"/>
    </row>
    <row r="186" spans="1:10" ht="20.25">
      <c r="A186" s="66" t="s">
        <v>165</v>
      </c>
      <c r="B186" s="31" t="s">
        <v>471</v>
      </c>
      <c r="C186" s="23"/>
      <c r="D186" s="23"/>
      <c r="E186" s="23"/>
      <c r="F186" s="24"/>
      <c r="G186" s="16"/>
      <c r="I186" s="17"/>
      <c r="J186" s="18"/>
    </row>
    <row r="187" spans="1:10" ht="30">
      <c r="A187" s="66" t="s">
        <v>166</v>
      </c>
      <c r="B187" s="31" t="s">
        <v>472</v>
      </c>
      <c r="C187" s="23"/>
      <c r="D187" s="23"/>
      <c r="E187" s="23"/>
      <c r="F187" s="24"/>
      <c r="G187" s="16"/>
      <c r="I187" s="17"/>
      <c r="J187" s="18"/>
    </row>
    <row r="188" spans="1:10" ht="35.25" customHeight="1">
      <c r="A188" s="66" t="s">
        <v>167</v>
      </c>
      <c r="B188" s="31" t="s">
        <v>473</v>
      </c>
      <c r="C188" s="23"/>
      <c r="D188" s="23"/>
      <c r="E188" s="23"/>
      <c r="F188" s="24"/>
      <c r="G188" s="16"/>
      <c r="I188" s="17"/>
      <c r="J188" s="18"/>
    </row>
    <row r="189" spans="1:10" ht="30">
      <c r="A189" s="66" t="s">
        <v>168</v>
      </c>
      <c r="B189" s="31" t="s">
        <v>474</v>
      </c>
      <c r="C189" s="23"/>
      <c r="D189" s="23"/>
      <c r="E189" s="23"/>
      <c r="F189" s="24"/>
      <c r="G189" s="16"/>
      <c r="I189" s="17"/>
      <c r="J189" s="18"/>
    </row>
    <row r="190" spans="1:10" s="35" customFormat="1" ht="39.75" customHeight="1">
      <c r="A190" s="67" t="s">
        <v>475</v>
      </c>
      <c r="B190" s="45" t="s">
        <v>476</v>
      </c>
      <c r="C190" s="59">
        <f>COUNTA(C191:C203)*$C$17</f>
        <v>0</v>
      </c>
      <c r="D190" s="59">
        <f>COUNTA(D191:D203)*$D$17</f>
        <v>0</v>
      </c>
      <c r="E190" s="59"/>
      <c r="F190" s="62">
        <v>0.07142857142857142</v>
      </c>
      <c r="G190" s="46">
        <f>F190*SUM(C190:E190)/COUNTA(B191:B203)</f>
        <v>0</v>
      </c>
      <c r="I190" s="47"/>
      <c r="J190" s="48"/>
    </row>
    <row r="191" spans="1:10" ht="11.25">
      <c r="A191" s="66" t="s">
        <v>156</v>
      </c>
      <c r="B191" s="31" t="s">
        <v>477</v>
      </c>
      <c r="C191" s="23"/>
      <c r="D191" s="23"/>
      <c r="E191" s="23"/>
      <c r="F191" s="24"/>
      <c r="G191" s="16"/>
      <c r="I191" s="17"/>
      <c r="J191" s="18"/>
    </row>
    <row r="192" spans="1:10" ht="20.25">
      <c r="A192" s="66" t="s">
        <v>157</v>
      </c>
      <c r="B192" s="31" t="s">
        <v>478</v>
      </c>
      <c r="C192" s="23"/>
      <c r="D192" s="23"/>
      <c r="E192" s="23"/>
      <c r="F192" s="24"/>
      <c r="G192" s="16"/>
      <c r="I192" s="17"/>
      <c r="J192" s="18"/>
    </row>
    <row r="193" spans="1:10" ht="27" customHeight="1">
      <c r="A193" s="66" t="s">
        <v>158</v>
      </c>
      <c r="B193" s="31" t="s">
        <v>479</v>
      </c>
      <c r="C193" s="23"/>
      <c r="D193" s="23"/>
      <c r="E193" s="23"/>
      <c r="F193" s="24"/>
      <c r="G193" s="16"/>
      <c r="I193" s="17"/>
      <c r="J193" s="18"/>
    </row>
    <row r="194" spans="1:10" ht="11.25">
      <c r="A194" s="66" t="s">
        <v>159</v>
      </c>
      <c r="B194" s="31" t="s">
        <v>480</v>
      </c>
      <c r="C194" s="23"/>
      <c r="D194" s="23"/>
      <c r="E194" s="23"/>
      <c r="F194" s="24"/>
      <c r="G194" s="16"/>
      <c r="I194" s="17"/>
      <c r="J194" s="18"/>
    </row>
    <row r="195" spans="1:10" ht="20.25">
      <c r="A195" s="66" t="s">
        <v>160</v>
      </c>
      <c r="B195" s="31" t="s">
        <v>481</v>
      </c>
      <c r="C195" s="23"/>
      <c r="D195" s="23"/>
      <c r="E195" s="23"/>
      <c r="F195" s="24"/>
      <c r="G195" s="16"/>
      <c r="I195" s="17"/>
      <c r="J195" s="18"/>
    </row>
    <row r="196" spans="1:10" ht="20.25">
      <c r="A196" s="66" t="s">
        <v>161</v>
      </c>
      <c r="B196" s="31" t="s">
        <v>482</v>
      </c>
      <c r="C196" s="23"/>
      <c r="D196" s="23"/>
      <c r="E196" s="23"/>
      <c r="F196" s="24"/>
      <c r="G196" s="16"/>
      <c r="I196" s="17"/>
      <c r="J196" s="18"/>
    </row>
    <row r="197" spans="1:10" ht="20.25">
      <c r="A197" s="66" t="s">
        <v>162</v>
      </c>
      <c r="B197" s="31" t="s">
        <v>483</v>
      </c>
      <c r="C197" s="23"/>
      <c r="D197" s="23"/>
      <c r="E197" s="23"/>
      <c r="F197" s="24"/>
      <c r="G197" s="16"/>
      <c r="I197" s="17"/>
      <c r="J197" s="18"/>
    </row>
    <row r="198" spans="1:10" ht="20.25">
      <c r="A198" s="66" t="s">
        <v>163</v>
      </c>
      <c r="B198" s="31" t="s">
        <v>484</v>
      </c>
      <c r="C198" s="23"/>
      <c r="D198" s="23"/>
      <c r="E198" s="23"/>
      <c r="F198" s="24"/>
      <c r="G198" s="16"/>
      <c r="I198" s="17"/>
      <c r="J198" s="18"/>
    </row>
    <row r="199" spans="1:10" ht="37.5" customHeight="1">
      <c r="A199" s="66" t="s">
        <v>234</v>
      </c>
      <c r="B199" s="31" t="s">
        <v>485</v>
      </c>
      <c r="C199" s="23"/>
      <c r="D199" s="23"/>
      <c r="E199" s="23"/>
      <c r="F199" s="24"/>
      <c r="G199" s="16"/>
      <c r="I199" s="17"/>
      <c r="J199" s="18"/>
    </row>
    <row r="200" spans="1:10" ht="35.25" customHeight="1">
      <c r="A200" s="66" t="s">
        <v>235</v>
      </c>
      <c r="B200" s="31" t="s">
        <v>486</v>
      </c>
      <c r="C200" s="23"/>
      <c r="D200" s="23"/>
      <c r="E200" s="23"/>
      <c r="F200" s="24"/>
      <c r="G200" s="16"/>
      <c r="I200" s="17"/>
      <c r="J200" s="18"/>
    </row>
    <row r="201" spans="1:10" ht="20.25">
      <c r="A201" s="66" t="s">
        <v>236</v>
      </c>
      <c r="B201" s="31" t="s">
        <v>487</v>
      </c>
      <c r="C201" s="23"/>
      <c r="D201" s="23"/>
      <c r="E201" s="23"/>
      <c r="F201" s="24"/>
      <c r="G201" s="16"/>
      <c r="I201" s="17"/>
      <c r="J201" s="18"/>
    </row>
    <row r="202" spans="1:10" ht="36.75" customHeight="1">
      <c r="A202" s="66" t="s">
        <v>237</v>
      </c>
      <c r="B202" s="31" t="s">
        <v>488</v>
      </c>
      <c r="C202" s="23"/>
      <c r="D202" s="23"/>
      <c r="E202" s="23"/>
      <c r="F202" s="24"/>
      <c r="G202" s="16"/>
      <c r="I202" s="17"/>
      <c r="J202" s="18"/>
    </row>
    <row r="203" spans="1:10" ht="36" customHeight="1">
      <c r="A203" s="66" t="s">
        <v>238</v>
      </c>
      <c r="B203" s="31" t="s">
        <v>489</v>
      </c>
      <c r="C203" s="23"/>
      <c r="D203" s="23"/>
      <c r="E203" s="23"/>
      <c r="F203" s="24"/>
      <c r="G203" s="16"/>
      <c r="I203" s="17"/>
      <c r="J203" s="18"/>
    </row>
    <row r="204" spans="1:10" s="35" customFormat="1" ht="39" customHeight="1">
      <c r="A204" s="67" t="s">
        <v>490</v>
      </c>
      <c r="B204" s="45" t="s">
        <v>491</v>
      </c>
      <c r="C204" s="59">
        <f>COUNTA(C205:C211)*$C$17</f>
        <v>0</v>
      </c>
      <c r="D204" s="59">
        <f>COUNTA(D205:D211)*$D$17</f>
        <v>0</v>
      </c>
      <c r="E204" s="59"/>
      <c r="F204" s="62">
        <v>0.07142857142857142</v>
      </c>
      <c r="G204" s="46">
        <f>F204*SUM(C204:E204)/COUNTA(B205:B211)</f>
        <v>0</v>
      </c>
      <c r="I204" s="47"/>
      <c r="J204" s="48"/>
    </row>
    <row r="205" spans="1:10" ht="11.25">
      <c r="A205" s="66" t="s">
        <v>84</v>
      </c>
      <c r="B205" s="31" t="s">
        <v>492</v>
      </c>
      <c r="C205" s="23"/>
      <c r="D205" s="23"/>
      <c r="E205" s="23"/>
      <c r="F205" s="24"/>
      <c r="G205" s="16"/>
      <c r="I205" s="17"/>
      <c r="J205" s="18"/>
    </row>
    <row r="206" spans="1:10" ht="20.25">
      <c r="A206" s="66" t="s">
        <v>85</v>
      </c>
      <c r="B206" s="31" t="s">
        <v>493</v>
      </c>
      <c r="C206" s="23"/>
      <c r="D206" s="23"/>
      <c r="E206" s="23"/>
      <c r="F206" s="24"/>
      <c r="G206" s="16"/>
      <c r="I206" s="17"/>
      <c r="J206" s="18"/>
    </row>
    <row r="207" spans="1:10" ht="27" customHeight="1">
      <c r="A207" s="66" t="s">
        <v>86</v>
      </c>
      <c r="B207" s="31" t="s">
        <v>494</v>
      </c>
      <c r="C207" s="23"/>
      <c r="D207" s="23"/>
      <c r="E207" s="23"/>
      <c r="F207" s="24"/>
      <c r="G207" s="16"/>
      <c r="I207" s="17"/>
      <c r="J207" s="18"/>
    </row>
    <row r="208" spans="1:10" ht="20.25">
      <c r="A208" s="66" t="s">
        <v>87</v>
      </c>
      <c r="B208" s="31" t="s">
        <v>495</v>
      </c>
      <c r="C208" s="23"/>
      <c r="D208" s="23"/>
      <c r="E208" s="23"/>
      <c r="F208" s="24"/>
      <c r="G208" s="16"/>
      <c r="I208" s="17"/>
      <c r="J208" s="18"/>
    </row>
    <row r="209" spans="1:10" ht="20.25">
      <c r="A209" s="66" t="s">
        <v>88</v>
      </c>
      <c r="B209" s="31" t="s">
        <v>496</v>
      </c>
      <c r="C209" s="23"/>
      <c r="D209" s="23"/>
      <c r="E209" s="23"/>
      <c r="F209" s="24"/>
      <c r="G209" s="16"/>
      <c r="I209" s="17"/>
      <c r="J209" s="18"/>
    </row>
    <row r="210" spans="1:10" ht="20.25">
      <c r="A210" s="66" t="s">
        <v>89</v>
      </c>
      <c r="B210" s="31" t="s">
        <v>497</v>
      </c>
      <c r="C210" s="23"/>
      <c r="D210" s="23"/>
      <c r="E210" s="23"/>
      <c r="F210" s="24"/>
      <c r="G210" s="16"/>
      <c r="I210" s="17"/>
      <c r="J210" s="18"/>
    </row>
    <row r="211" spans="1:10" ht="20.25">
      <c r="A211" s="66" t="s">
        <v>90</v>
      </c>
      <c r="B211" s="31" t="s">
        <v>498</v>
      </c>
      <c r="C211" s="23"/>
      <c r="D211" s="23"/>
      <c r="E211" s="23"/>
      <c r="F211" s="24"/>
      <c r="G211" s="16"/>
      <c r="I211" s="17"/>
      <c r="J211" s="18"/>
    </row>
    <row r="212" spans="1:10" s="35" customFormat="1" ht="42.75" customHeight="1">
      <c r="A212" s="67" t="s">
        <v>499</v>
      </c>
      <c r="B212" s="45" t="s">
        <v>500</v>
      </c>
      <c r="C212" s="59">
        <f>COUNTA(C213:C215)*$C$17</f>
        <v>0</v>
      </c>
      <c r="D212" s="59">
        <f>COUNTA(D213:D215)*$D$17</f>
        <v>0</v>
      </c>
      <c r="E212" s="59"/>
      <c r="F212" s="62">
        <v>0.07142857142857142</v>
      </c>
      <c r="G212" s="46">
        <f>F212*SUM(C212:E212)/COUNTA(B213:B215)</f>
        <v>0</v>
      </c>
      <c r="I212" s="47"/>
      <c r="J212" s="48"/>
    </row>
    <row r="213" spans="1:10" ht="25.5" customHeight="1">
      <c r="A213" s="66" t="s">
        <v>153</v>
      </c>
      <c r="B213" s="31" t="s">
        <v>501</v>
      </c>
      <c r="C213" s="23"/>
      <c r="D213" s="23"/>
      <c r="E213" s="23"/>
      <c r="F213" s="24"/>
      <c r="G213" s="16"/>
      <c r="I213" s="17"/>
      <c r="J213" s="18"/>
    </row>
    <row r="214" spans="1:10" ht="11.25">
      <c r="A214" s="66" t="s">
        <v>154</v>
      </c>
      <c r="B214" s="31" t="s">
        <v>502</v>
      </c>
      <c r="C214" s="23"/>
      <c r="D214" s="23"/>
      <c r="E214" s="23"/>
      <c r="F214" s="24"/>
      <c r="G214" s="16"/>
      <c r="I214" s="17"/>
      <c r="J214" s="18"/>
    </row>
    <row r="215" spans="1:10" ht="30">
      <c r="A215" s="66" t="s">
        <v>155</v>
      </c>
      <c r="B215" s="31" t="s">
        <v>503</v>
      </c>
      <c r="C215" s="23"/>
      <c r="D215" s="23"/>
      <c r="E215" s="23"/>
      <c r="F215" s="24"/>
      <c r="G215" s="16"/>
      <c r="I215" s="17"/>
      <c r="J215" s="18"/>
    </row>
    <row r="216" spans="1:10" s="35" customFormat="1" ht="36">
      <c r="A216" s="67" t="s">
        <v>504</v>
      </c>
      <c r="B216" s="45" t="s">
        <v>505</v>
      </c>
      <c r="C216" s="59">
        <f>COUNTA(C217:C229)*$C$17</f>
        <v>0</v>
      </c>
      <c r="D216" s="59">
        <f>COUNTA(D217:D229)*$D$17</f>
        <v>0</v>
      </c>
      <c r="E216" s="59"/>
      <c r="F216" s="62">
        <v>0.07142857142857142</v>
      </c>
      <c r="G216" s="46">
        <f>F216*SUM(C216:E216)/COUNTA(B217:B229)</f>
        <v>0</v>
      </c>
      <c r="I216" s="47"/>
      <c r="J216" s="48"/>
    </row>
    <row r="217" spans="1:10" ht="24.75" customHeight="1">
      <c r="A217" s="66" t="s">
        <v>140</v>
      </c>
      <c r="B217" s="31" t="s">
        <v>506</v>
      </c>
      <c r="C217" s="23"/>
      <c r="D217" s="23"/>
      <c r="E217" s="23"/>
      <c r="F217" s="24"/>
      <c r="G217" s="16"/>
      <c r="I217" s="17"/>
      <c r="J217" s="18"/>
    </row>
    <row r="218" spans="1:10" ht="36" customHeight="1">
      <c r="A218" s="66" t="s">
        <v>141</v>
      </c>
      <c r="B218" s="31" t="s">
        <v>507</v>
      </c>
      <c r="C218" s="23"/>
      <c r="D218" s="23"/>
      <c r="E218" s="23"/>
      <c r="F218" s="24"/>
      <c r="G218" s="16"/>
      <c r="I218" s="17"/>
      <c r="J218" s="18"/>
    </row>
    <row r="219" spans="1:10" ht="11.25">
      <c r="A219" s="66" t="s">
        <v>142</v>
      </c>
      <c r="B219" s="31" t="s">
        <v>508</v>
      </c>
      <c r="C219" s="23"/>
      <c r="D219" s="23"/>
      <c r="E219" s="23"/>
      <c r="F219" s="24"/>
      <c r="G219" s="16"/>
      <c r="I219" s="17"/>
      <c r="J219" s="18"/>
    </row>
    <row r="220" spans="1:10" ht="11.25">
      <c r="A220" s="66" t="s">
        <v>143</v>
      </c>
      <c r="B220" s="31" t="s">
        <v>509</v>
      </c>
      <c r="C220" s="23"/>
      <c r="D220" s="23"/>
      <c r="E220" s="23"/>
      <c r="F220" s="24"/>
      <c r="G220" s="16"/>
      <c r="I220" s="17"/>
      <c r="J220" s="18"/>
    </row>
    <row r="221" spans="1:10" ht="20.25">
      <c r="A221" s="66" t="s">
        <v>144</v>
      </c>
      <c r="B221" s="31" t="s">
        <v>510</v>
      </c>
      <c r="C221" s="23"/>
      <c r="D221" s="23"/>
      <c r="E221" s="23"/>
      <c r="F221" s="24"/>
      <c r="G221" s="16"/>
      <c r="I221" s="17"/>
      <c r="J221" s="18"/>
    </row>
    <row r="222" spans="1:10" ht="23.25" customHeight="1">
      <c r="A222" s="66" t="s">
        <v>145</v>
      </c>
      <c r="B222" s="31" t="s">
        <v>511</v>
      </c>
      <c r="C222" s="23"/>
      <c r="D222" s="23"/>
      <c r="E222" s="23"/>
      <c r="F222" s="24"/>
      <c r="G222" s="16"/>
      <c r="I222" s="17"/>
      <c r="J222" s="18"/>
    </row>
    <row r="223" spans="1:10" ht="11.25">
      <c r="A223" s="66" t="s">
        <v>146</v>
      </c>
      <c r="B223" s="31" t="s">
        <v>512</v>
      </c>
      <c r="C223" s="23"/>
      <c r="D223" s="23"/>
      <c r="E223" s="23"/>
      <c r="F223" s="24"/>
      <c r="G223" s="16"/>
      <c r="I223" s="17"/>
      <c r="J223" s="18"/>
    </row>
    <row r="224" spans="1:10" ht="20.25">
      <c r="A224" s="66" t="s">
        <v>147</v>
      </c>
      <c r="B224" s="31" t="s">
        <v>513</v>
      </c>
      <c r="C224" s="23"/>
      <c r="D224" s="23"/>
      <c r="E224" s="23"/>
      <c r="F224" s="24"/>
      <c r="G224" s="16"/>
      <c r="I224" s="17"/>
      <c r="J224" s="18"/>
    </row>
    <row r="225" spans="1:10" ht="30">
      <c r="A225" s="66" t="s">
        <v>148</v>
      </c>
      <c r="B225" s="31" t="s">
        <v>514</v>
      </c>
      <c r="C225" s="23"/>
      <c r="D225" s="23"/>
      <c r="E225" s="23"/>
      <c r="F225" s="24"/>
      <c r="G225" s="16"/>
      <c r="I225" s="17"/>
      <c r="J225" s="18"/>
    </row>
    <row r="226" spans="1:10" ht="47.25" customHeight="1">
      <c r="A226" s="66" t="s">
        <v>149</v>
      </c>
      <c r="B226" s="31" t="s">
        <v>515</v>
      </c>
      <c r="C226" s="23"/>
      <c r="D226" s="23"/>
      <c r="E226" s="23"/>
      <c r="F226" s="24"/>
      <c r="G226" s="16"/>
      <c r="I226" s="17"/>
      <c r="J226" s="18"/>
    </row>
    <row r="227" spans="1:10" ht="20.25">
      <c r="A227" s="66" t="s">
        <v>150</v>
      </c>
      <c r="B227" s="31" t="s">
        <v>516</v>
      </c>
      <c r="C227" s="23"/>
      <c r="D227" s="23"/>
      <c r="E227" s="23"/>
      <c r="F227" s="24"/>
      <c r="G227" s="16"/>
      <c r="I227" s="17"/>
      <c r="J227" s="18"/>
    </row>
    <row r="228" spans="1:10" ht="20.25">
      <c r="A228" s="66" t="s">
        <v>151</v>
      </c>
      <c r="B228" s="31" t="s">
        <v>517</v>
      </c>
      <c r="C228" s="23"/>
      <c r="D228" s="23"/>
      <c r="E228" s="23"/>
      <c r="F228" s="24"/>
      <c r="G228" s="16"/>
      <c r="I228" s="17"/>
      <c r="J228" s="18"/>
    </row>
    <row r="229" spans="1:10" ht="25.5" customHeight="1">
      <c r="A229" s="66" t="s">
        <v>152</v>
      </c>
      <c r="B229" s="31" t="s">
        <v>518</v>
      </c>
      <c r="C229" s="23"/>
      <c r="D229" s="23"/>
      <c r="E229" s="23"/>
      <c r="F229" s="24"/>
      <c r="G229" s="16"/>
      <c r="I229" s="17"/>
      <c r="J229" s="18"/>
    </row>
    <row r="230" spans="1:10" s="35" customFormat="1" ht="24">
      <c r="A230" s="67" t="s">
        <v>519</v>
      </c>
      <c r="B230" s="72" t="s">
        <v>520</v>
      </c>
      <c r="C230" s="57"/>
      <c r="D230" s="57"/>
      <c r="E230" s="57"/>
      <c r="F230" s="61">
        <v>0.07142857142857142</v>
      </c>
      <c r="G230" s="41"/>
      <c r="I230" s="47"/>
      <c r="J230" s="48"/>
    </row>
    <row r="231" spans="1:10" ht="12" thickBot="1">
      <c r="A231" s="68"/>
      <c r="B231" s="69"/>
      <c r="C231" s="70"/>
      <c r="D231" s="70"/>
      <c r="E231" s="70"/>
      <c r="F231" s="71"/>
      <c r="G231" s="64"/>
      <c r="I231" s="17"/>
      <c r="J231" s="18"/>
    </row>
    <row r="232" spans="2:10" ht="12" thickBot="1">
      <c r="B232" s="13"/>
      <c r="C232" s="26"/>
      <c r="D232" s="26"/>
      <c r="E232" s="26"/>
      <c r="F232" s="63">
        <f>SUM(F77:F230)</f>
        <v>0.9999999999999997</v>
      </c>
      <c r="G232" s="64">
        <f>SUM(G77:G230)</f>
        <v>0</v>
      </c>
      <c r="I232" s="4"/>
      <c r="J232" s="4"/>
    </row>
    <row r="233" spans="9:10" ht="12" thickBot="1">
      <c r="I233" s="4"/>
      <c r="J233" s="4"/>
    </row>
    <row r="234" spans="1:10" ht="12" thickBot="1">
      <c r="A234" s="6"/>
      <c r="B234" s="5" t="s">
        <v>521</v>
      </c>
      <c r="C234" s="21"/>
      <c r="D234" s="21"/>
      <c r="E234" s="22"/>
      <c r="G234" s="11">
        <v>0.2</v>
      </c>
      <c r="I234" s="4"/>
      <c r="J234" s="4"/>
    </row>
    <row r="235" spans="1:10" ht="12" thickBot="1">
      <c r="A235" s="14"/>
      <c r="I235" s="4"/>
      <c r="J235" s="4"/>
    </row>
    <row r="236" spans="1:10" s="35" customFormat="1" ht="62.25" customHeight="1">
      <c r="A236" s="65" t="s">
        <v>522</v>
      </c>
      <c r="B236" s="73" t="s">
        <v>523</v>
      </c>
      <c r="C236" s="58">
        <f>COUNTA(C237:C240)*$C$17</f>
        <v>0</v>
      </c>
      <c r="D236" s="58">
        <f>COUNTA(D237:D240)*$D$17</f>
        <v>0</v>
      </c>
      <c r="E236" s="58"/>
      <c r="F236" s="60">
        <v>0.25</v>
      </c>
      <c r="G236" s="34">
        <f>F236*SUM(C236:E236)/COUNTA(B237:B240)</f>
        <v>0</v>
      </c>
      <c r="I236" s="36"/>
      <c r="J236" s="37"/>
    </row>
    <row r="237" spans="1:10" ht="36.75" customHeight="1">
      <c r="A237" s="77" t="s">
        <v>136</v>
      </c>
      <c r="B237" s="74" t="s">
        <v>524</v>
      </c>
      <c r="C237" s="75"/>
      <c r="D237" s="75"/>
      <c r="E237" s="75"/>
      <c r="F237" s="76"/>
      <c r="G237" s="78"/>
      <c r="I237" s="17"/>
      <c r="J237" s="18"/>
    </row>
    <row r="238" spans="1:10" ht="24.75" customHeight="1">
      <c r="A238" s="77" t="s">
        <v>137</v>
      </c>
      <c r="B238" s="74" t="s">
        <v>525</v>
      </c>
      <c r="C238" s="75"/>
      <c r="D238" s="75"/>
      <c r="E238" s="75"/>
      <c r="F238" s="76"/>
      <c r="G238" s="78"/>
      <c r="I238" s="17"/>
      <c r="J238" s="18"/>
    </row>
    <row r="239" spans="1:10" ht="27.75" customHeight="1">
      <c r="A239" s="77" t="s">
        <v>138</v>
      </c>
      <c r="B239" s="74" t="s">
        <v>526</v>
      </c>
      <c r="C239" s="75"/>
      <c r="D239" s="75"/>
      <c r="E239" s="75"/>
      <c r="F239" s="76"/>
      <c r="G239" s="78"/>
      <c r="I239" s="17"/>
      <c r="J239" s="18"/>
    </row>
    <row r="240" spans="1:10" ht="12" thickBot="1">
      <c r="A240" s="77" t="s">
        <v>139</v>
      </c>
      <c r="B240" s="74" t="s">
        <v>527</v>
      </c>
      <c r="C240" s="75"/>
      <c r="D240" s="75"/>
      <c r="E240" s="75"/>
      <c r="F240" s="76"/>
      <c r="G240" s="78"/>
      <c r="I240" s="17"/>
      <c r="J240" s="18"/>
    </row>
    <row r="241" spans="1:10" s="35" customFormat="1" ht="72">
      <c r="A241" s="65" t="s">
        <v>528</v>
      </c>
      <c r="B241" s="72" t="s">
        <v>529</v>
      </c>
      <c r="C241" s="57">
        <f>COUNTA(C242:C255)*$C$17</f>
        <v>0</v>
      </c>
      <c r="D241" s="57">
        <f>COUNTA(D242:D255)*$D$17</f>
        <v>0</v>
      </c>
      <c r="E241" s="57"/>
      <c r="F241" s="61">
        <v>0.25</v>
      </c>
      <c r="G241" s="41">
        <f>F241*SUM(C241:E241)/COUNTA(B242:B255)</f>
        <v>0</v>
      </c>
      <c r="I241" s="42"/>
      <c r="J241" s="43"/>
    </row>
    <row r="242" spans="1:10" ht="51">
      <c r="A242" s="77" t="s">
        <v>130</v>
      </c>
      <c r="B242" s="74" t="s">
        <v>530</v>
      </c>
      <c r="C242" s="75"/>
      <c r="D242" s="75"/>
      <c r="E242" s="75"/>
      <c r="F242" s="76"/>
      <c r="G242" s="78"/>
      <c r="I242" s="17"/>
      <c r="J242" s="18"/>
    </row>
    <row r="243" spans="1:10" ht="20.25">
      <c r="A243" s="77" t="s">
        <v>131</v>
      </c>
      <c r="B243" s="74" t="s">
        <v>531</v>
      </c>
      <c r="C243" s="75"/>
      <c r="D243" s="75"/>
      <c r="E243" s="75"/>
      <c r="F243" s="76"/>
      <c r="G243" s="78"/>
      <c r="I243" s="17"/>
      <c r="J243" s="18"/>
    </row>
    <row r="244" spans="1:10" ht="30">
      <c r="A244" s="77" t="s">
        <v>132</v>
      </c>
      <c r="B244" s="74" t="s">
        <v>532</v>
      </c>
      <c r="C244" s="75"/>
      <c r="D244" s="75"/>
      <c r="E244" s="75"/>
      <c r="F244" s="76"/>
      <c r="G244" s="78"/>
      <c r="I244" s="17"/>
      <c r="J244" s="18"/>
    </row>
    <row r="245" spans="1:10" ht="30">
      <c r="A245" s="77" t="s">
        <v>133</v>
      </c>
      <c r="B245" s="74" t="s">
        <v>533</v>
      </c>
      <c r="C245" s="75"/>
      <c r="D245" s="75"/>
      <c r="E245" s="75"/>
      <c r="F245" s="76"/>
      <c r="G245" s="78"/>
      <c r="I245" s="17"/>
      <c r="J245" s="18"/>
    </row>
    <row r="246" spans="1:10" ht="40.5">
      <c r="A246" s="77" t="s">
        <v>134</v>
      </c>
      <c r="B246" s="74" t="s">
        <v>534</v>
      </c>
      <c r="C246" s="75"/>
      <c r="D246" s="75"/>
      <c r="E246" s="75"/>
      <c r="F246" s="76"/>
      <c r="G246" s="78"/>
      <c r="I246" s="17"/>
      <c r="J246" s="18"/>
    </row>
    <row r="247" spans="1:10" ht="39" customHeight="1">
      <c r="A247" s="77" t="s">
        <v>135</v>
      </c>
      <c r="B247" s="74" t="s">
        <v>535</v>
      </c>
      <c r="C247" s="75"/>
      <c r="D247" s="75"/>
      <c r="E247" s="75"/>
      <c r="F247" s="76"/>
      <c r="G247" s="78"/>
      <c r="I247" s="17"/>
      <c r="J247" s="18"/>
    </row>
    <row r="248" spans="1:10" ht="30">
      <c r="A248" s="77" t="s">
        <v>239</v>
      </c>
      <c r="B248" s="74" t="s">
        <v>536</v>
      </c>
      <c r="C248" s="75"/>
      <c r="D248" s="75"/>
      <c r="E248" s="75"/>
      <c r="F248" s="76"/>
      <c r="G248" s="78"/>
      <c r="I248" s="17"/>
      <c r="J248" s="18"/>
    </row>
    <row r="249" spans="1:10" ht="40.5">
      <c r="A249" s="77" t="s">
        <v>240</v>
      </c>
      <c r="B249" s="74" t="s">
        <v>537</v>
      </c>
      <c r="C249" s="75"/>
      <c r="D249" s="75"/>
      <c r="E249" s="75"/>
      <c r="F249" s="76"/>
      <c r="G249" s="78"/>
      <c r="I249" s="17"/>
      <c r="J249" s="18"/>
    </row>
    <row r="250" spans="1:10" ht="20.25">
      <c r="A250" s="77" t="s">
        <v>241</v>
      </c>
      <c r="B250" s="74" t="s">
        <v>538</v>
      </c>
      <c r="C250" s="75"/>
      <c r="D250" s="75"/>
      <c r="E250" s="75"/>
      <c r="F250" s="76"/>
      <c r="G250" s="78"/>
      <c r="I250" s="17"/>
      <c r="J250" s="18"/>
    </row>
    <row r="251" spans="1:10" ht="30">
      <c r="A251" s="77" t="s">
        <v>242</v>
      </c>
      <c r="B251" s="74" t="s">
        <v>539</v>
      </c>
      <c r="C251" s="75"/>
      <c r="D251" s="75"/>
      <c r="E251" s="75"/>
      <c r="F251" s="76"/>
      <c r="G251" s="78"/>
      <c r="I251" s="17"/>
      <c r="J251" s="18"/>
    </row>
    <row r="252" spans="1:10" ht="30">
      <c r="A252" s="77" t="s">
        <v>243</v>
      </c>
      <c r="B252" s="74" t="s">
        <v>541</v>
      </c>
      <c r="C252" s="75"/>
      <c r="D252" s="75"/>
      <c r="E252" s="75"/>
      <c r="F252" s="76"/>
      <c r="G252" s="78"/>
      <c r="I252" s="17"/>
      <c r="J252" s="18"/>
    </row>
    <row r="253" spans="1:10" ht="30">
      <c r="A253" s="77" t="s">
        <v>244</v>
      </c>
      <c r="B253" s="74" t="s">
        <v>540</v>
      </c>
      <c r="C253" s="75"/>
      <c r="D253" s="75"/>
      <c r="E253" s="75"/>
      <c r="F253" s="76"/>
      <c r="G253" s="78"/>
      <c r="I253" s="17"/>
      <c r="J253" s="18"/>
    </row>
    <row r="254" spans="1:10" ht="40.5">
      <c r="A254" s="77" t="s">
        <v>245</v>
      </c>
      <c r="B254" s="74" t="s">
        <v>542</v>
      </c>
      <c r="C254" s="75"/>
      <c r="D254" s="75"/>
      <c r="E254" s="75"/>
      <c r="F254" s="76"/>
      <c r="G254" s="78"/>
      <c r="I254" s="17"/>
      <c r="J254" s="18"/>
    </row>
    <row r="255" spans="1:10" ht="58.5" customHeight="1">
      <c r="A255" s="77" t="s">
        <v>246</v>
      </c>
      <c r="B255" s="74" t="s">
        <v>543</v>
      </c>
      <c r="C255" s="75"/>
      <c r="D255" s="75"/>
      <c r="E255" s="75"/>
      <c r="F255" s="76"/>
      <c r="G255" s="78"/>
      <c r="I255" s="17"/>
      <c r="J255" s="18"/>
    </row>
    <row r="256" spans="1:10" s="35" customFormat="1" ht="60">
      <c r="A256" s="79" t="s">
        <v>544</v>
      </c>
      <c r="B256" s="72" t="s">
        <v>545</v>
      </c>
      <c r="C256" s="57">
        <f>COUNTA(C257:C270)*$C$17</f>
        <v>0</v>
      </c>
      <c r="D256" s="57">
        <f>COUNTA(D257:D270)*$D$17</f>
        <v>0</v>
      </c>
      <c r="E256" s="57"/>
      <c r="F256" s="61">
        <v>0.25</v>
      </c>
      <c r="G256" s="41">
        <f>F256*SUM(C256:E256)/COUNTA(B257:B270)</f>
        <v>0</v>
      </c>
      <c r="I256" s="49"/>
      <c r="J256" s="50"/>
    </row>
    <row r="257" spans="1:10" ht="47.25" customHeight="1">
      <c r="A257" s="77" t="s">
        <v>124</v>
      </c>
      <c r="B257" s="74" t="s">
        <v>546</v>
      </c>
      <c r="C257" s="75"/>
      <c r="D257" s="75"/>
      <c r="E257" s="75"/>
      <c r="F257" s="76"/>
      <c r="G257" s="78"/>
      <c r="I257" s="17"/>
      <c r="J257" s="18"/>
    </row>
    <row r="258" spans="1:10" ht="27.75" customHeight="1">
      <c r="A258" s="77" t="s">
        <v>125</v>
      </c>
      <c r="B258" s="74" t="s">
        <v>547</v>
      </c>
      <c r="C258" s="75"/>
      <c r="D258" s="75"/>
      <c r="E258" s="75"/>
      <c r="F258" s="76"/>
      <c r="G258" s="78"/>
      <c r="I258" s="17"/>
      <c r="J258" s="18"/>
    </row>
    <row r="259" spans="1:10" ht="36" customHeight="1">
      <c r="A259" s="77" t="s">
        <v>126</v>
      </c>
      <c r="B259" s="74" t="s">
        <v>548</v>
      </c>
      <c r="C259" s="75"/>
      <c r="D259" s="75"/>
      <c r="E259" s="75"/>
      <c r="F259" s="76"/>
      <c r="G259" s="78"/>
      <c r="I259" s="17"/>
      <c r="J259" s="18"/>
    </row>
    <row r="260" spans="1:10" ht="36" customHeight="1">
      <c r="A260" s="77" t="s">
        <v>127</v>
      </c>
      <c r="B260" s="74" t="s">
        <v>549</v>
      </c>
      <c r="C260" s="75"/>
      <c r="D260" s="75"/>
      <c r="E260" s="75"/>
      <c r="F260" s="76"/>
      <c r="G260" s="78"/>
      <c r="I260" s="17"/>
      <c r="J260" s="18"/>
    </row>
    <row r="261" spans="1:10" ht="30">
      <c r="A261" s="77" t="s">
        <v>128</v>
      </c>
      <c r="B261" s="74" t="s">
        <v>550</v>
      </c>
      <c r="C261" s="75"/>
      <c r="D261" s="75"/>
      <c r="E261" s="75"/>
      <c r="F261" s="76"/>
      <c r="G261" s="78"/>
      <c r="I261" s="17"/>
      <c r="J261" s="18"/>
    </row>
    <row r="262" spans="1:10" ht="51">
      <c r="A262" s="77" t="s">
        <v>129</v>
      </c>
      <c r="B262" s="74" t="s">
        <v>551</v>
      </c>
      <c r="C262" s="75"/>
      <c r="D262" s="75"/>
      <c r="E262" s="75"/>
      <c r="F262" s="76"/>
      <c r="G262" s="78"/>
      <c r="I262" s="17"/>
      <c r="J262" s="18"/>
    </row>
    <row r="263" spans="1:10" ht="60.75">
      <c r="A263" s="77" t="s">
        <v>247</v>
      </c>
      <c r="B263" s="74" t="s">
        <v>552</v>
      </c>
      <c r="C263" s="75"/>
      <c r="D263" s="75"/>
      <c r="E263" s="75"/>
      <c r="F263" s="76"/>
      <c r="G263" s="78"/>
      <c r="I263" s="17"/>
      <c r="J263" s="18"/>
    </row>
    <row r="264" spans="1:10" ht="34.5" customHeight="1">
      <c r="A264" s="77" t="s">
        <v>248</v>
      </c>
      <c r="B264" s="74" t="s">
        <v>553</v>
      </c>
      <c r="C264" s="75"/>
      <c r="D264" s="75"/>
      <c r="E264" s="75"/>
      <c r="F264" s="76"/>
      <c r="G264" s="78"/>
      <c r="I264" s="17"/>
      <c r="J264" s="18"/>
    </row>
    <row r="265" spans="1:10" ht="40.5">
      <c r="A265" s="77" t="s">
        <v>249</v>
      </c>
      <c r="B265" s="74" t="s">
        <v>554</v>
      </c>
      <c r="C265" s="75"/>
      <c r="D265" s="75"/>
      <c r="E265" s="75"/>
      <c r="F265" s="76"/>
      <c r="G265" s="78"/>
      <c r="I265" s="17"/>
      <c r="J265" s="18"/>
    </row>
    <row r="266" spans="1:10" ht="40.5">
      <c r="A266" s="77" t="s">
        <v>250</v>
      </c>
      <c r="B266" s="74" t="s">
        <v>555</v>
      </c>
      <c r="C266" s="75"/>
      <c r="D266" s="75"/>
      <c r="E266" s="75"/>
      <c r="F266" s="76"/>
      <c r="G266" s="78"/>
      <c r="I266" s="17"/>
      <c r="J266" s="18"/>
    </row>
    <row r="267" spans="1:10" ht="49.5" customHeight="1">
      <c r="A267" s="77" t="s">
        <v>251</v>
      </c>
      <c r="B267" s="74" t="s">
        <v>556</v>
      </c>
      <c r="C267" s="75"/>
      <c r="D267" s="75"/>
      <c r="E267" s="75"/>
      <c r="F267" s="76"/>
      <c r="G267" s="78"/>
      <c r="I267" s="17"/>
      <c r="J267" s="18"/>
    </row>
    <row r="268" spans="1:10" ht="30">
      <c r="A268" s="77" t="s">
        <v>252</v>
      </c>
      <c r="B268" s="74" t="s">
        <v>557</v>
      </c>
      <c r="C268" s="75"/>
      <c r="D268" s="75"/>
      <c r="E268" s="75"/>
      <c r="F268" s="76"/>
      <c r="G268" s="78"/>
      <c r="I268" s="17"/>
      <c r="J268" s="18"/>
    </row>
    <row r="269" spans="1:10" ht="51">
      <c r="A269" s="77" t="s">
        <v>253</v>
      </c>
      <c r="B269" s="74" t="s">
        <v>558</v>
      </c>
      <c r="C269" s="75"/>
      <c r="D269" s="75"/>
      <c r="E269" s="75"/>
      <c r="F269" s="76"/>
      <c r="G269" s="78"/>
      <c r="I269" s="17"/>
      <c r="J269" s="18"/>
    </row>
    <row r="270" spans="1:10" ht="62.25" customHeight="1">
      <c r="A270" s="77" t="s">
        <v>254</v>
      </c>
      <c r="B270" s="74" t="s">
        <v>559</v>
      </c>
      <c r="C270" s="75"/>
      <c r="D270" s="75"/>
      <c r="E270" s="75"/>
      <c r="F270" s="76"/>
      <c r="G270" s="78"/>
      <c r="I270" s="17"/>
      <c r="J270" s="18"/>
    </row>
    <row r="271" spans="1:10" s="35" customFormat="1" ht="96" thickBot="1">
      <c r="A271" s="67" t="s">
        <v>560</v>
      </c>
      <c r="B271" s="72" t="s">
        <v>561</v>
      </c>
      <c r="C271" s="57">
        <f>COUNTA(C272:C287)*$C$17</f>
        <v>0</v>
      </c>
      <c r="D271" s="57">
        <f>COUNTA(D272:D287)*$D$17</f>
        <v>0</v>
      </c>
      <c r="E271" s="57"/>
      <c r="F271" s="61">
        <v>0.25</v>
      </c>
      <c r="G271" s="41">
        <f>F271*SUM(C271:E271)/COUNTA(B272:B287)</f>
        <v>0</v>
      </c>
      <c r="I271" s="51"/>
      <c r="J271" s="52"/>
    </row>
    <row r="272" spans="1:10" ht="20.25">
      <c r="A272" s="77" t="s">
        <v>118</v>
      </c>
      <c r="B272" s="74" t="s">
        <v>562</v>
      </c>
      <c r="C272" s="75"/>
      <c r="D272" s="75"/>
      <c r="E272" s="75"/>
      <c r="F272" s="76"/>
      <c r="G272" s="78"/>
      <c r="I272" s="17"/>
      <c r="J272" s="18"/>
    </row>
    <row r="273" spans="1:10" ht="36" customHeight="1">
      <c r="A273" s="77" t="s">
        <v>119</v>
      </c>
      <c r="B273" s="74" t="s">
        <v>563</v>
      </c>
      <c r="C273" s="75"/>
      <c r="D273" s="75"/>
      <c r="E273" s="75"/>
      <c r="F273" s="76"/>
      <c r="G273" s="78"/>
      <c r="I273" s="17"/>
      <c r="J273" s="18"/>
    </row>
    <row r="274" spans="1:10" ht="20.25">
      <c r="A274" s="77" t="s">
        <v>120</v>
      </c>
      <c r="B274" s="74" t="s">
        <v>564</v>
      </c>
      <c r="C274" s="75"/>
      <c r="D274" s="75"/>
      <c r="E274" s="75"/>
      <c r="F274" s="76"/>
      <c r="G274" s="78"/>
      <c r="I274" s="17"/>
      <c r="J274" s="18"/>
    </row>
    <row r="275" spans="1:10" ht="11.25">
      <c r="A275" s="77" t="s">
        <v>121</v>
      </c>
      <c r="B275" s="74" t="s">
        <v>565</v>
      </c>
      <c r="C275" s="75"/>
      <c r="D275" s="75"/>
      <c r="E275" s="75"/>
      <c r="F275" s="76"/>
      <c r="G275" s="78"/>
      <c r="I275" s="17"/>
      <c r="J275" s="18"/>
    </row>
    <row r="276" spans="1:10" ht="24.75" customHeight="1">
      <c r="A276" s="77" t="s">
        <v>122</v>
      </c>
      <c r="B276" s="74" t="s">
        <v>566</v>
      </c>
      <c r="C276" s="75"/>
      <c r="D276" s="75"/>
      <c r="E276" s="75"/>
      <c r="F276" s="76"/>
      <c r="G276" s="78"/>
      <c r="I276" s="17"/>
      <c r="J276" s="18"/>
    </row>
    <row r="277" spans="1:10" ht="51">
      <c r="A277" s="77" t="s">
        <v>123</v>
      </c>
      <c r="B277" s="74" t="s">
        <v>567</v>
      </c>
      <c r="C277" s="75"/>
      <c r="D277" s="75"/>
      <c r="E277" s="75"/>
      <c r="F277" s="76"/>
      <c r="G277" s="78"/>
      <c r="I277" s="17"/>
      <c r="J277" s="18"/>
    </row>
    <row r="278" spans="1:10" ht="39.75" customHeight="1">
      <c r="A278" s="77" t="s">
        <v>255</v>
      </c>
      <c r="B278" s="74" t="s">
        <v>568</v>
      </c>
      <c r="C278" s="75"/>
      <c r="D278" s="75"/>
      <c r="E278" s="75"/>
      <c r="F278" s="76"/>
      <c r="G278" s="78"/>
      <c r="I278" s="17"/>
      <c r="J278" s="18"/>
    </row>
    <row r="279" spans="1:10" ht="20.25">
      <c r="A279" s="77" t="s">
        <v>256</v>
      </c>
      <c r="B279" s="74" t="s">
        <v>569</v>
      </c>
      <c r="C279" s="75"/>
      <c r="D279" s="75"/>
      <c r="E279" s="75"/>
      <c r="F279" s="76"/>
      <c r="G279" s="78"/>
      <c r="I279" s="17"/>
      <c r="J279" s="18"/>
    </row>
    <row r="280" spans="1:10" ht="20.25">
      <c r="A280" s="77" t="s">
        <v>257</v>
      </c>
      <c r="B280" s="74" t="s">
        <v>570</v>
      </c>
      <c r="C280" s="75"/>
      <c r="D280" s="75"/>
      <c r="E280" s="75"/>
      <c r="F280" s="76"/>
      <c r="G280" s="78"/>
      <c r="I280" s="17"/>
      <c r="J280" s="18"/>
    </row>
    <row r="281" spans="1:10" ht="27" customHeight="1">
      <c r="A281" s="77" t="s">
        <v>258</v>
      </c>
      <c r="B281" s="74" t="s">
        <v>571</v>
      </c>
      <c r="C281" s="75"/>
      <c r="D281" s="75"/>
      <c r="E281" s="75"/>
      <c r="F281" s="76"/>
      <c r="G281" s="78"/>
      <c r="I281" s="17"/>
      <c r="J281" s="18"/>
    </row>
    <row r="282" spans="1:10" ht="51">
      <c r="A282" s="77" t="s">
        <v>259</v>
      </c>
      <c r="B282" s="74" t="s">
        <v>572</v>
      </c>
      <c r="C282" s="75"/>
      <c r="D282" s="75"/>
      <c r="E282" s="75"/>
      <c r="F282" s="76"/>
      <c r="G282" s="78"/>
      <c r="I282" s="17"/>
      <c r="J282" s="18"/>
    </row>
    <row r="283" spans="1:10" ht="37.5" customHeight="1">
      <c r="A283" s="77" t="s">
        <v>260</v>
      </c>
      <c r="B283" s="74" t="s">
        <v>573</v>
      </c>
      <c r="C283" s="75"/>
      <c r="D283" s="75"/>
      <c r="E283" s="75"/>
      <c r="F283" s="76"/>
      <c r="G283" s="78"/>
      <c r="I283" s="17"/>
      <c r="J283" s="18"/>
    </row>
    <row r="284" spans="1:10" ht="20.25">
      <c r="A284" s="77" t="s">
        <v>261</v>
      </c>
      <c r="B284" s="74" t="s">
        <v>574</v>
      </c>
      <c r="C284" s="75"/>
      <c r="D284" s="75"/>
      <c r="E284" s="75"/>
      <c r="F284" s="76"/>
      <c r="G284" s="78"/>
      <c r="I284" s="17"/>
      <c r="J284" s="18"/>
    </row>
    <row r="285" spans="1:10" ht="27.75" customHeight="1">
      <c r="A285" s="77" t="s">
        <v>262</v>
      </c>
      <c r="B285" s="74" t="s">
        <v>575</v>
      </c>
      <c r="C285" s="75"/>
      <c r="D285" s="75"/>
      <c r="E285" s="75"/>
      <c r="F285" s="76"/>
      <c r="G285" s="78"/>
      <c r="I285" s="17"/>
      <c r="J285" s="18"/>
    </row>
    <row r="286" spans="1:10" ht="36" customHeight="1">
      <c r="A286" s="77" t="s">
        <v>263</v>
      </c>
      <c r="B286" s="74" t="s">
        <v>576</v>
      </c>
      <c r="C286" s="75"/>
      <c r="D286" s="75"/>
      <c r="E286" s="75"/>
      <c r="F286" s="76"/>
      <c r="G286" s="78"/>
      <c r="I286" s="17"/>
      <c r="J286" s="18"/>
    </row>
    <row r="287" spans="1:10" ht="41.25" thickBot="1">
      <c r="A287" s="80" t="s">
        <v>264</v>
      </c>
      <c r="B287" s="81" t="s">
        <v>577</v>
      </c>
      <c r="C287" s="82"/>
      <c r="D287" s="82"/>
      <c r="E287" s="82"/>
      <c r="F287" s="83"/>
      <c r="G287" s="84"/>
      <c r="I287" s="17"/>
      <c r="J287" s="18"/>
    </row>
    <row r="288" spans="6:10" ht="12" thickBot="1">
      <c r="F288" s="63">
        <f>SUM(F236:F271)</f>
        <v>1</v>
      </c>
      <c r="G288" s="64">
        <f>SUM(G236:G271)</f>
        <v>0</v>
      </c>
      <c r="I288" s="4"/>
      <c r="J288" s="4"/>
    </row>
    <row r="289" spans="6:10" ht="12" thickBot="1">
      <c r="F289" s="27"/>
      <c r="G289" s="15"/>
      <c r="I289" s="4"/>
      <c r="J289" s="4"/>
    </row>
    <row r="290" spans="1:10" ht="12" thickBot="1">
      <c r="A290" s="6"/>
      <c r="B290" s="5" t="s">
        <v>578</v>
      </c>
      <c r="C290" s="28"/>
      <c r="D290" s="28"/>
      <c r="E290" s="29"/>
      <c r="G290" s="11">
        <v>0.15</v>
      </c>
      <c r="I290" s="4"/>
      <c r="J290" s="4"/>
    </row>
    <row r="291" spans="1:10" ht="12" thickBot="1">
      <c r="A291" s="14"/>
      <c r="I291" s="4"/>
      <c r="J291" s="4"/>
    </row>
    <row r="292" spans="1:14" s="35" customFormat="1" ht="124.5" customHeight="1">
      <c r="A292" s="65" t="s">
        <v>579</v>
      </c>
      <c r="B292" s="116" t="s">
        <v>580</v>
      </c>
      <c r="C292" s="58">
        <f>COUNTA(C293:C300)*$C$17</f>
        <v>0</v>
      </c>
      <c r="D292" s="58">
        <f>COUNTA(D293:D300)*$D$17</f>
        <v>0</v>
      </c>
      <c r="E292" s="58"/>
      <c r="F292" s="60">
        <v>0.25</v>
      </c>
      <c r="G292" s="34">
        <f>F292*SUM(C292:E292)/COUNTA(B293:B300)</f>
        <v>0</v>
      </c>
      <c r="I292" s="36"/>
      <c r="J292" s="37"/>
      <c r="N292" s="35" t="s">
        <v>5</v>
      </c>
    </row>
    <row r="293" spans="1:10" ht="40.5">
      <c r="A293" s="66" t="s">
        <v>110</v>
      </c>
      <c r="B293" s="31" t="s">
        <v>581</v>
      </c>
      <c r="C293" s="23"/>
      <c r="D293" s="23"/>
      <c r="E293" s="23"/>
      <c r="F293" s="24"/>
      <c r="G293" s="16"/>
      <c r="I293" s="17"/>
      <c r="J293" s="18"/>
    </row>
    <row r="294" spans="1:10" ht="30">
      <c r="A294" s="66" t="s">
        <v>111</v>
      </c>
      <c r="B294" s="31" t="s">
        <v>582</v>
      </c>
      <c r="C294" s="23"/>
      <c r="D294" s="23"/>
      <c r="E294" s="23"/>
      <c r="F294" s="24"/>
      <c r="G294" s="16"/>
      <c r="I294" s="17"/>
      <c r="J294" s="18"/>
    </row>
    <row r="295" spans="1:10" ht="30">
      <c r="A295" s="66" t="s">
        <v>112</v>
      </c>
      <c r="B295" s="31" t="s">
        <v>583</v>
      </c>
      <c r="C295" s="23"/>
      <c r="D295" s="23"/>
      <c r="E295" s="23"/>
      <c r="F295" s="24"/>
      <c r="G295" s="16"/>
      <c r="I295" s="17"/>
      <c r="J295" s="18"/>
    </row>
    <row r="296" spans="1:10" ht="20.25">
      <c r="A296" s="66" t="s">
        <v>113</v>
      </c>
      <c r="B296" s="31" t="s">
        <v>584</v>
      </c>
      <c r="C296" s="23"/>
      <c r="D296" s="23"/>
      <c r="E296" s="23"/>
      <c r="F296" s="24"/>
      <c r="G296" s="16"/>
      <c r="I296" s="17"/>
      <c r="J296" s="18"/>
    </row>
    <row r="297" spans="1:10" ht="30">
      <c r="A297" s="66" t="s">
        <v>117</v>
      </c>
      <c r="B297" s="31" t="s">
        <v>585</v>
      </c>
      <c r="C297" s="23"/>
      <c r="D297" s="23"/>
      <c r="E297" s="23"/>
      <c r="F297" s="24"/>
      <c r="G297" s="16"/>
      <c r="I297" s="17"/>
      <c r="J297" s="18"/>
    </row>
    <row r="298" spans="1:10" ht="11.25">
      <c r="A298" s="66" t="s">
        <v>114</v>
      </c>
      <c r="B298" s="31" t="s">
        <v>586</v>
      </c>
      <c r="C298" s="23"/>
      <c r="D298" s="23"/>
      <c r="E298" s="23"/>
      <c r="F298" s="24"/>
      <c r="G298" s="16"/>
      <c r="I298" s="17"/>
      <c r="J298" s="18"/>
    </row>
    <row r="299" spans="1:10" ht="11.25">
      <c r="A299" s="66" t="s">
        <v>115</v>
      </c>
      <c r="B299" s="31" t="s">
        <v>587</v>
      </c>
      <c r="C299" s="23"/>
      <c r="D299" s="23"/>
      <c r="E299" s="23"/>
      <c r="F299" s="24"/>
      <c r="G299" s="16"/>
      <c r="I299" s="17"/>
      <c r="J299" s="18"/>
    </row>
    <row r="300" spans="1:10" ht="20.25">
      <c r="A300" s="66" t="s">
        <v>116</v>
      </c>
      <c r="B300" s="31" t="s">
        <v>588</v>
      </c>
      <c r="C300" s="23"/>
      <c r="D300" s="23"/>
      <c r="E300" s="23"/>
      <c r="F300" s="24"/>
      <c r="G300" s="16"/>
      <c r="I300" s="17"/>
      <c r="J300" s="18"/>
    </row>
    <row r="301" spans="1:10" s="35" customFormat="1" ht="24">
      <c r="A301" s="67" t="s">
        <v>589</v>
      </c>
      <c r="B301" s="72" t="s">
        <v>590</v>
      </c>
      <c r="C301" s="57">
        <f>COUNTA(C302:C318)*$C$17</f>
        <v>0</v>
      </c>
      <c r="D301" s="57">
        <f>COUNTA(D302:D318)*$D$17</f>
        <v>0</v>
      </c>
      <c r="E301" s="57"/>
      <c r="F301" s="61">
        <v>0.25</v>
      </c>
      <c r="G301" s="41">
        <f>F301*SUM(C301:E301)/COUNTA(B302:B318)</f>
        <v>0</v>
      </c>
      <c r="I301" s="42"/>
      <c r="J301" s="43"/>
    </row>
    <row r="302" spans="1:10" ht="20.25">
      <c r="A302" s="66" t="s">
        <v>107</v>
      </c>
      <c r="B302" s="31" t="s">
        <v>591</v>
      </c>
      <c r="C302" s="23"/>
      <c r="D302" s="23"/>
      <c r="E302" s="23"/>
      <c r="F302" s="24"/>
      <c r="G302" s="16"/>
      <c r="I302" s="17"/>
      <c r="J302" s="18"/>
    </row>
    <row r="303" spans="1:10" ht="20.25">
      <c r="A303" s="66" t="s">
        <v>108</v>
      </c>
      <c r="B303" s="31" t="s">
        <v>592</v>
      </c>
      <c r="C303" s="23"/>
      <c r="D303" s="23"/>
      <c r="E303" s="23"/>
      <c r="F303" s="24"/>
      <c r="G303" s="16"/>
      <c r="I303" s="17"/>
      <c r="J303" s="18"/>
    </row>
    <row r="304" spans="1:10" ht="22.5" customHeight="1">
      <c r="A304" s="66" t="s">
        <v>109</v>
      </c>
      <c r="B304" s="31" t="s">
        <v>593</v>
      </c>
      <c r="C304" s="23"/>
      <c r="D304" s="23"/>
      <c r="E304" s="23"/>
      <c r="F304" s="24"/>
      <c r="G304" s="16"/>
      <c r="I304" s="17"/>
      <c r="J304" s="18"/>
    </row>
    <row r="305" spans="1:10" ht="30">
      <c r="A305" s="66" t="s">
        <v>265</v>
      </c>
      <c r="B305" s="31" t="s">
        <v>594</v>
      </c>
      <c r="C305" s="23"/>
      <c r="D305" s="23"/>
      <c r="E305" s="23"/>
      <c r="F305" s="24"/>
      <c r="G305" s="16"/>
      <c r="I305" s="17"/>
      <c r="J305" s="18"/>
    </row>
    <row r="306" spans="1:10" ht="30">
      <c r="A306" s="66" t="s">
        <v>266</v>
      </c>
      <c r="B306" s="31" t="s">
        <v>595</v>
      </c>
      <c r="C306" s="23"/>
      <c r="D306" s="23"/>
      <c r="E306" s="23"/>
      <c r="F306" s="24"/>
      <c r="G306" s="16"/>
      <c r="I306" s="17"/>
      <c r="J306" s="18"/>
    </row>
    <row r="307" spans="1:10" ht="20.25">
      <c r="A307" s="66" t="s">
        <v>267</v>
      </c>
      <c r="B307" s="31" t="s">
        <v>596</v>
      </c>
      <c r="C307" s="23"/>
      <c r="D307" s="23"/>
      <c r="E307" s="23"/>
      <c r="F307" s="24"/>
      <c r="G307" s="16"/>
      <c r="I307" s="17"/>
      <c r="J307" s="18"/>
    </row>
    <row r="308" spans="1:10" ht="20.25">
      <c r="A308" s="66" t="s">
        <v>268</v>
      </c>
      <c r="B308" s="31" t="s">
        <v>597</v>
      </c>
      <c r="C308" s="23"/>
      <c r="D308" s="23"/>
      <c r="E308" s="23"/>
      <c r="F308" s="24"/>
      <c r="G308" s="16"/>
      <c r="I308" s="17"/>
      <c r="J308" s="18"/>
    </row>
    <row r="309" spans="1:10" ht="38.25" customHeight="1">
      <c r="A309" s="66" t="s">
        <v>269</v>
      </c>
      <c r="B309" s="31" t="s">
        <v>598</v>
      </c>
      <c r="C309" s="23"/>
      <c r="D309" s="23"/>
      <c r="E309" s="23"/>
      <c r="F309" s="24"/>
      <c r="G309" s="16"/>
      <c r="I309" s="17"/>
      <c r="J309" s="18"/>
    </row>
    <row r="310" spans="1:10" ht="30">
      <c r="A310" s="66" t="s">
        <v>270</v>
      </c>
      <c r="B310" s="31" t="s">
        <v>599</v>
      </c>
      <c r="C310" s="23"/>
      <c r="D310" s="23"/>
      <c r="E310" s="23"/>
      <c r="F310" s="24"/>
      <c r="G310" s="16"/>
      <c r="I310" s="17"/>
      <c r="J310" s="18"/>
    </row>
    <row r="311" spans="1:10" ht="136.5" customHeight="1">
      <c r="A311" s="66" t="s">
        <v>271</v>
      </c>
      <c r="B311" s="31" t="s">
        <v>600</v>
      </c>
      <c r="C311" s="23"/>
      <c r="D311" s="23"/>
      <c r="E311" s="23"/>
      <c r="F311" s="24"/>
      <c r="G311" s="16"/>
      <c r="I311" s="17"/>
      <c r="J311" s="18"/>
    </row>
    <row r="312" spans="1:10" ht="20.25">
      <c r="A312" s="66" t="s">
        <v>272</v>
      </c>
      <c r="B312" s="31" t="s">
        <v>601</v>
      </c>
      <c r="C312" s="23"/>
      <c r="D312" s="23"/>
      <c r="E312" s="23"/>
      <c r="F312" s="24"/>
      <c r="G312" s="16"/>
      <c r="I312" s="17"/>
      <c r="J312" s="18"/>
    </row>
    <row r="313" spans="1:10" ht="34.5" customHeight="1">
      <c r="A313" s="66" t="s">
        <v>273</v>
      </c>
      <c r="B313" s="31" t="s">
        <v>602</v>
      </c>
      <c r="C313" s="23"/>
      <c r="D313" s="23"/>
      <c r="E313" s="23"/>
      <c r="F313" s="24"/>
      <c r="G313" s="16"/>
      <c r="I313" s="17"/>
      <c r="J313" s="18"/>
    </row>
    <row r="314" spans="1:10" ht="30">
      <c r="A314" s="66" t="s">
        <v>274</v>
      </c>
      <c r="B314" s="31" t="s">
        <v>603</v>
      </c>
      <c r="C314" s="23"/>
      <c r="D314" s="23"/>
      <c r="E314" s="23"/>
      <c r="F314" s="24"/>
      <c r="G314" s="16"/>
      <c r="I314" s="17"/>
      <c r="J314" s="18"/>
    </row>
    <row r="315" spans="1:10" ht="34.5" customHeight="1">
      <c r="A315" s="66" t="s">
        <v>275</v>
      </c>
      <c r="B315" s="31" t="s">
        <v>604</v>
      </c>
      <c r="C315" s="23"/>
      <c r="D315" s="23"/>
      <c r="E315" s="23"/>
      <c r="F315" s="24"/>
      <c r="G315" s="16"/>
      <c r="I315" s="17"/>
      <c r="J315" s="18"/>
    </row>
    <row r="316" spans="1:10" ht="40.5">
      <c r="A316" s="66" t="s">
        <v>276</v>
      </c>
      <c r="B316" s="31" t="s">
        <v>605</v>
      </c>
      <c r="C316" s="23"/>
      <c r="D316" s="23"/>
      <c r="E316" s="23"/>
      <c r="F316" s="24"/>
      <c r="G316" s="16"/>
      <c r="I316" s="17"/>
      <c r="J316" s="18"/>
    </row>
    <row r="317" spans="1:10" ht="20.25">
      <c r="A317" s="66" t="s">
        <v>277</v>
      </c>
      <c r="B317" s="31" t="s">
        <v>606</v>
      </c>
      <c r="C317" s="23"/>
      <c r="D317" s="23"/>
      <c r="E317" s="23"/>
      <c r="F317" s="24"/>
      <c r="G317" s="16"/>
      <c r="I317" s="17"/>
      <c r="J317" s="18"/>
    </row>
    <row r="318" spans="1:10" ht="33" customHeight="1">
      <c r="A318" s="66" t="s">
        <v>278</v>
      </c>
      <c r="B318" s="31" t="s">
        <v>607</v>
      </c>
      <c r="C318" s="23"/>
      <c r="D318" s="23"/>
      <c r="E318" s="23"/>
      <c r="F318" s="24"/>
      <c r="G318" s="16"/>
      <c r="I318" s="17"/>
      <c r="J318" s="18"/>
    </row>
    <row r="319" spans="1:10" s="35" customFormat="1" ht="40.5" customHeight="1">
      <c r="A319" s="67" t="s">
        <v>608</v>
      </c>
      <c r="B319" s="72" t="s">
        <v>609</v>
      </c>
      <c r="C319" s="57">
        <f>COUNTA(C320:C333)*$C$17</f>
        <v>0</v>
      </c>
      <c r="D319" s="57">
        <f>COUNTA(D320:D333)*$D$17</f>
        <v>0</v>
      </c>
      <c r="E319" s="57"/>
      <c r="F319" s="61">
        <v>0.25</v>
      </c>
      <c r="G319" s="41">
        <f>F319*SUM(C319:E319)/COUNTA(B320:B333)</f>
        <v>0</v>
      </c>
      <c r="I319" s="42"/>
      <c r="J319" s="43"/>
    </row>
    <row r="320" spans="1:10" ht="11.25">
      <c r="A320" s="66" t="s">
        <v>104</v>
      </c>
      <c r="B320" s="31" t="s">
        <v>610</v>
      </c>
      <c r="C320" s="23"/>
      <c r="D320" s="23"/>
      <c r="E320" s="23"/>
      <c r="F320" s="24"/>
      <c r="G320" s="16"/>
      <c r="I320" s="17"/>
      <c r="J320" s="18"/>
    </row>
    <row r="321" spans="1:10" ht="25.5" customHeight="1">
      <c r="A321" s="66" t="s">
        <v>105</v>
      </c>
      <c r="B321" s="31" t="s">
        <v>611</v>
      </c>
      <c r="C321" s="23"/>
      <c r="D321" s="23"/>
      <c r="E321" s="23"/>
      <c r="F321" s="24"/>
      <c r="G321" s="16"/>
      <c r="I321" s="17"/>
      <c r="J321" s="18"/>
    </row>
    <row r="322" spans="1:10" ht="20.25">
      <c r="A322" s="66" t="s">
        <v>106</v>
      </c>
      <c r="B322" s="31" t="s">
        <v>612</v>
      </c>
      <c r="C322" s="23"/>
      <c r="D322" s="23"/>
      <c r="E322" s="23"/>
      <c r="F322" s="24"/>
      <c r="G322" s="16"/>
      <c r="I322" s="17"/>
      <c r="J322" s="18"/>
    </row>
    <row r="323" spans="1:10" ht="20.25">
      <c r="A323" s="66" t="s">
        <v>279</v>
      </c>
      <c r="B323" s="31" t="s">
        <v>613</v>
      </c>
      <c r="C323" s="23"/>
      <c r="D323" s="23"/>
      <c r="E323" s="23"/>
      <c r="F323" s="24"/>
      <c r="G323" s="16"/>
      <c r="I323" s="17"/>
      <c r="J323" s="18"/>
    </row>
    <row r="324" spans="1:10" ht="20.25">
      <c r="A324" s="66" t="s">
        <v>280</v>
      </c>
      <c r="B324" s="31" t="s">
        <v>614</v>
      </c>
      <c r="C324" s="23"/>
      <c r="D324" s="23"/>
      <c r="E324" s="23"/>
      <c r="F324" s="24"/>
      <c r="G324" s="16"/>
      <c r="I324" s="17"/>
      <c r="J324" s="18"/>
    </row>
    <row r="325" spans="1:10" ht="30">
      <c r="A325" s="66" t="s">
        <v>281</v>
      </c>
      <c r="B325" s="31" t="s">
        <v>615</v>
      </c>
      <c r="C325" s="23"/>
      <c r="D325" s="23"/>
      <c r="E325" s="23"/>
      <c r="F325" s="24"/>
      <c r="G325" s="16"/>
      <c r="I325" s="17"/>
      <c r="J325" s="18"/>
    </row>
    <row r="326" spans="1:10" ht="20.25">
      <c r="A326" s="66" t="s">
        <v>282</v>
      </c>
      <c r="B326" s="31" t="s">
        <v>616</v>
      </c>
      <c r="C326" s="23"/>
      <c r="D326" s="23"/>
      <c r="E326" s="23"/>
      <c r="F326" s="24"/>
      <c r="G326" s="16"/>
      <c r="I326" s="17"/>
      <c r="J326" s="18"/>
    </row>
    <row r="327" spans="1:10" ht="30" customHeight="1">
      <c r="A327" s="66" t="s">
        <v>283</v>
      </c>
      <c r="B327" s="31" t="s">
        <v>617</v>
      </c>
      <c r="C327" s="23"/>
      <c r="D327" s="23"/>
      <c r="E327" s="23"/>
      <c r="F327" s="24"/>
      <c r="G327" s="16"/>
      <c r="I327" s="17"/>
      <c r="J327" s="18"/>
    </row>
    <row r="328" spans="1:10" ht="20.25">
      <c r="A328" s="66" t="s">
        <v>284</v>
      </c>
      <c r="B328" s="31" t="s">
        <v>618</v>
      </c>
      <c r="C328" s="23"/>
      <c r="D328" s="23"/>
      <c r="E328" s="23"/>
      <c r="F328" s="24"/>
      <c r="G328" s="16"/>
      <c r="I328" s="17"/>
      <c r="J328" s="18"/>
    </row>
    <row r="329" spans="1:10" ht="36" customHeight="1">
      <c r="A329" s="66" t="s">
        <v>285</v>
      </c>
      <c r="B329" s="31" t="s">
        <v>619</v>
      </c>
      <c r="C329" s="23"/>
      <c r="D329" s="23"/>
      <c r="E329" s="23"/>
      <c r="F329" s="24"/>
      <c r="G329" s="16"/>
      <c r="I329" s="17"/>
      <c r="J329" s="18"/>
    </row>
    <row r="330" spans="1:10" ht="40.5">
      <c r="A330" s="66" t="s">
        <v>286</v>
      </c>
      <c r="B330" s="31" t="s">
        <v>620</v>
      </c>
      <c r="C330" s="23"/>
      <c r="D330" s="23"/>
      <c r="E330" s="23"/>
      <c r="F330" s="24"/>
      <c r="G330" s="16"/>
      <c r="I330" s="17"/>
      <c r="J330" s="18"/>
    </row>
    <row r="331" spans="1:10" ht="30" customHeight="1">
      <c r="A331" s="66" t="s">
        <v>287</v>
      </c>
      <c r="B331" s="31" t="s">
        <v>621</v>
      </c>
      <c r="C331" s="23"/>
      <c r="D331" s="23"/>
      <c r="E331" s="23"/>
      <c r="F331" s="24"/>
      <c r="G331" s="16"/>
      <c r="I331" s="17"/>
      <c r="J331" s="18"/>
    </row>
    <row r="332" spans="1:10" ht="20.25">
      <c r="A332" s="66" t="s">
        <v>288</v>
      </c>
      <c r="B332" s="31" t="s">
        <v>622</v>
      </c>
      <c r="C332" s="23"/>
      <c r="D332" s="23"/>
      <c r="E332" s="23"/>
      <c r="F332" s="24"/>
      <c r="G332" s="16"/>
      <c r="I332" s="17"/>
      <c r="J332" s="18"/>
    </row>
    <row r="333" spans="1:10" ht="30">
      <c r="A333" s="66" t="s">
        <v>289</v>
      </c>
      <c r="B333" s="31" t="s">
        <v>623</v>
      </c>
      <c r="C333" s="23"/>
      <c r="D333" s="23"/>
      <c r="E333" s="23"/>
      <c r="F333" s="24"/>
      <c r="G333" s="16"/>
      <c r="I333" s="17"/>
      <c r="J333" s="18"/>
    </row>
    <row r="334" spans="1:10" s="35" customFormat="1" ht="117" customHeight="1" thickBot="1">
      <c r="A334" s="67" t="s">
        <v>624</v>
      </c>
      <c r="B334" s="117" t="s">
        <v>625</v>
      </c>
      <c r="C334" s="57">
        <f>COUNTA(C335:C348)*$C$17</f>
        <v>0</v>
      </c>
      <c r="D334" s="57">
        <f>COUNTA(D335:D348)*$D$17</f>
        <v>0</v>
      </c>
      <c r="E334" s="57"/>
      <c r="F334" s="61">
        <v>0.25</v>
      </c>
      <c r="G334" s="41">
        <f>F334*SUM(C334:E334)/COUNTA(B335:B348)</f>
        <v>0</v>
      </c>
      <c r="I334" s="51"/>
      <c r="J334" s="52"/>
    </row>
    <row r="335" spans="1:10" ht="20.25">
      <c r="A335" s="66" t="s">
        <v>95</v>
      </c>
      <c r="B335" s="31" t="s">
        <v>626</v>
      </c>
      <c r="C335" s="23"/>
      <c r="D335" s="23"/>
      <c r="E335" s="23"/>
      <c r="F335" s="24"/>
      <c r="G335" s="16"/>
      <c r="I335" s="17"/>
      <c r="J335" s="18"/>
    </row>
    <row r="336" spans="1:10" ht="11.25">
      <c r="A336" s="66" t="s">
        <v>96</v>
      </c>
      <c r="B336" s="31" t="s">
        <v>627</v>
      </c>
      <c r="C336" s="23"/>
      <c r="D336" s="23"/>
      <c r="E336" s="23"/>
      <c r="F336" s="24"/>
      <c r="G336" s="16"/>
      <c r="I336" s="17"/>
      <c r="J336" s="18"/>
    </row>
    <row r="337" spans="1:10" ht="20.25">
      <c r="A337" s="66" t="s">
        <v>97</v>
      </c>
      <c r="B337" s="31" t="s">
        <v>628</v>
      </c>
      <c r="C337" s="23"/>
      <c r="D337" s="23"/>
      <c r="E337" s="23"/>
      <c r="F337" s="24"/>
      <c r="G337" s="16"/>
      <c r="I337" s="17"/>
      <c r="J337" s="18"/>
    </row>
    <row r="338" spans="1:10" ht="11.25">
      <c r="A338" s="66" t="s">
        <v>98</v>
      </c>
      <c r="B338" s="31" t="s">
        <v>629</v>
      </c>
      <c r="C338" s="23"/>
      <c r="D338" s="23"/>
      <c r="E338" s="23"/>
      <c r="F338" s="24"/>
      <c r="G338" s="16"/>
      <c r="I338" s="17"/>
      <c r="J338" s="18"/>
    </row>
    <row r="339" spans="1:10" ht="20.25">
      <c r="A339" s="66" t="s">
        <v>99</v>
      </c>
      <c r="B339" s="31" t="s">
        <v>630</v>
      </c>
      <c r="C339" s="23"/>
      <c r="D339" s="23"/>
      <c r="E339" s="23"/>
      <c r="F339" s="24"/>
      <c r="G339" s="16"/>
      <c r="I339" s="17"/>
      <c r="J339" s="18"/>
    </row>
    <row r="340" spans="1:10" ht="20.25">
      <c r="A340" s="66" t="s">
        <v>100</v>
      </c>
      <c r="B340" s="31" t="s">
        <v>631</v>
      </c>
      <c r="C340" s="23"/>
      <c r="D340" s="23"/>
      <c r="E340" s="23"/>
      <c r="F340" s="24"/>
      <c r="G340" s="16"/>
      <c r="I340" s="17"/>
      <c r="J340" s="18"/>
    </row>
    <row r="341" spans="1:10" ht="20.25">
      <c r="A341" s="66" t="s">
        <v>101</v>
      </c>
      <c r="B341" s="31" t="s">
        <v>632</v>
      </c>
      <c r="C341" s="23"/>
      <c r="D341" s="23"/>
      <c r="E341" s="23"/>
      <c r="F341" s="24"/>
      <c r="G341" s="16"/>
      <c r="I341" s="17"/>
      <c r="J341" s="18"/>
    </row>
    <row r="342" spans="1:10" ht="20.25">
      <c r="A342" s="66" t="s">
        <v>102</v>
      </c>
      <c r="B342" s="31" t="s">
        <v>633</v>
      </c>
      <c r="C342" s="23"/>
      <c r="D342" s="23"/>
      <c r="E342" s="23"/>
      <c r="F342" s="24"/>
      <c r="G342" s="16"/>
      <c r="I342" s="17"/>
      <c r="J342" s="18"/>
    </row>
    <row r="343" spans="1:10" ht="30">
      <c r="A343" s="66" t="s">
        <v>103</v>
      </c>
      <c r="B343" s="31" t="s">
        <v>634</v>
      </c>
      <c r="C343" s="23"/>
      <c r="D343" s="23"/>
      <c r="E343" s="23"/>
      <c r="F343" s="24"/>
      <c r="G343" s="16"/>
      <c r="I343" s="17"/>
      <c r="J343" s="18"/>
    </row>
    <row r="344" spans="1:10" ht="30">
      <c r="A344" s="66" t="s">
        <v>290</v>
      </c>
      <c r="B344" s="31" t="s">
        <v>635</v>
      </c>
      <c r="C344" s="23"/>
      <c r="D344" s="23"/>
      <c r="E344" s="23"/>
      <c r="F344" s="24"/>
      <c r="G344" s="16"/>
      <c r="I344" s="17"/>
      <c r="J344" s="18"/>
    </row>
    <row r="345" spans="1:10" ht="30" customHeight="1">
      <c r="A345" s="66" t="s">
        <v>291</v>
      </c>
      <c r="B345" s="31" t="s">
        <v>636</v>
      </c>
      <c r="C345" s="23"/>
      <c r="D345" s="23"/>
      <c r="E345" s="23"/>
      <c r="F345" s="24"/>
      <c r="G345" s="16"/>
      <c r="I345" s="17"/>
      <c r="J345" s="18"/>
    </row>
    <row r="346" spans="1:10" ht="60.75" customHeight="1">
      <c r="A346" s="66" t="s">
        <v>292</v>
      </c>
      <c r="B346" s="31" t="s">
        <v>637</v>
      </c>
      <c r="C346" s="23"/>
      <c r="D346" s="23"/>
      <c r="E346" s="23"/>
      <c r="F346" s="24"/>
      <c r="G346" s="16"/>
      <c r="I346" s="17"/>
      <c r="J346" s="18"/>
    </row>
    <row r="347" spans="1:10" ht="30">
      <c r="A347" s="66" t="s">
        <v>293</v>
      </c>
      <c r="B347" s="31" t="s">
        <v>638</v>
      </c>
      <c r="C347" s="23"/>
      <c r="D347" s="23"/>
      <c r="E347" s="23"/>
      <c r="F347" s="24"/>
      <c r="G347" s="16"/>
      <c r="I347" s="17"/>
      <c r="J347" s="18"/>
    </row>
    <row r="348" spans="1:10" ht="30.75" thickBot="1">
      <c r="A348" s="68" t="s">
        <v>294</v>
      </c>
      <c r="B348" s="69" t="s">
        <v>639</v>
      </c>
      <c r="C348" s="70"/>
      <c r="D348" s="70"/>
      <c r="E348" s="70"/>
      <c r="F348" s="71"/>
      <c r="G348" s="64"/>
      <c r="I348" s="17"/>
      <c r="J348" s="18"/>
    </row>
    <row r="349" spans="6:10" ht="12" thickBot="1">
      <c r="F349" s="63">
        <f>SUM(F334,F319,F301,F292)</f>
        <v>1</v>
      </c>
      <c r="G349" s="64">
        <f>SUM(G334,G319,G301,G292)</f>
        <v>0</v>
      </c>
      <c r="I349" s="4"/>
      <c r="J349" s="4"/>
    </row>
    <row r="350" spans="6:10" ht="18" customHeight="1" thickBot="1">
      <c r="F350" s="27"/>
      <c r="G350" s="15"/>
      <c r="I350" s="4"/>
      <c r="J350" s="4"/>
    </row>
    <row r="351" spans="1:10" ht="12" thickBot="1">
      <c r="A351" s="6"/>
      <c r="B351" s="5" t="s">
        <v>640</v>
      </c>
      <c r="C351" s="21"/>
      <c r="D351" s="21"/>
      <c r="E351" s="22"/>
      <c r="G351" s="11">
        <v>0.1</v>
      </c>
      <c r="I351" s="4"/>
      <c r="J351" s="4"/>
    </row>
    <row r="352" spans="1:10" ht="12" thickBot="1">
      <c r="A352" s="12"/>
      <c r="I352" s="4"/>
      <c r="J352" s="4"/>
    </row>
    <row r="353" spans="1:10" s="35" customFormat="1" ht="48">
      <c r="A353" s="65" t="s">
        <v>649</v>
      </c>
      <c r="B353" s="33" t="s">
        <v>641</v>
      </c>
      <c r="C353" s="54">
        <f>COUNTA(C354:C356)*$C$17</f>
        <v>0</v>
      </c>
      <c r="D353" s="55">
        <f>COUNTA(D354:D356)*$D$17</f>
        <v>0</v>
      </c>
      <c r="E353" s="56"/>
      <c r="F353" s="60">
        <v>0.5</v>
      </c>
      <c r="G353" s="34">
        <f>F353*SUM(C353:E353)/COUNTA(B354:B356)</f>
        <v>0</v>
      </c>
      <c r="I353" s="53"/>
      <c r="J353" s="37"/>
    </row>
    <row r="354" spans="1:10" ht="40.5">
      <c r="A354" s="66" t="s">
        <v>91</v>
      </c>
      <c r="B354" s="31" t="s">
        <v>642</v>
      </c>
      <c r="C354" s="23"/>
      <c r="D354" s="23"/>
      <c r="E354" s="23"/>
      <c r="F354" s="24"/>
      <c r="G354" s="16"/>
      <c r="I354" s="17"/>
      <c r="J354" s="18"/>
    </row>
    <row r="355" spans="1:10" ht="11.25">
      <c r="A355" s="66" t="s">
        <v>92</v>
      </c>
      <c r="B355" s="31" t="s">
        <v>643</v>
      </c>
      <c r="C355" s="23"/>
      <c r="D355" s="23"/>
      <c r="E355" s="23"/>
      <c r="F355" s="24"/>
      <c r="G355" s="16"/>
      <c r="I355" s="17"/>
      <c r="J355" s="18"/>
    </row>
    <row r="356" spans="1:10" ht="20.25">
      <c r="A356" s="66" t="s">
        <v>93</v>
      </c>
      <c r="B356" s="31" t="s">
        <v>644</v>
      </c>
      <c r="C356" s="23"/>
      <c r="D356" s="23"/>
      <c r="E356" s="23"/>
      <c r="F356" s="24"/>
      <c r="G356" s="16"/>
      <c r="I356" s="17"/>
      <c r="J356" s="18"/>
    </row>
    <row r="357" spans="1:10" s="35" customFormat="1" ht="36">
      <c r="A357" s="67" t="s">
        <v>645</v>
      </c>
      <c r="B357" s="40" t="s">
        <v>646</v>
      </c>
      <c r="C357" s="57">
        <f>COUNTA(C358:C358)*$C$17</f>
        <v>0</v>
      </c>
      <c r="D357" s="57">
        <f>COUNTA(D358:D358)*$D$17</f>
        <v>0</v>
      </c>
      <c r="E357" s="57"/>
      <c r="F357" s="61">
        <v>0.5</v>
      </c>
      <c r="G357" s="41">
        <f>F357*SUM(C357:E357)/COUNTA(B358:B358)</f>
        <v>0</v>
      </c>
      <c r="I357" s="42"/>
      <c r="J357" s="43"/>
    </row>
    <row r="358" spans="1:10" ht="21" thickBot="1">
      <c r="A358" s="68" t="s">
        <v>94</v>
      </c>
      <c r="B358" s="69" t="s">
        <v>647</v>
      </c>
      <c r="C358" s="70"/>
      <c r="D358" s="70"/>
      <c r="E358" s="70"/>
      <c r="F358" s="71"/>
      <c r="G358" s="64"/>
      <c r="I358" s="17"/>
      <c r="J358" s="18"/>
    </row>
    <row r="359" spans="6:10" ht="18" customHeight="1" thickBot="1">
      <c r="F359" s="63">
        <f>SUM(F353:F357)</f>
        <v>1</v>
      </c>
      <c r="G359" s="64">
        <f>SUM(G353:G357)</f>
        <v>0</v>
      </c>
      <c r="I359" s="4"/>
      <c r="J359" s="4"/>
    </row>
    <row r="360" spans="6:10" ht="11.25">
      <c r="F360" s="27"/>
      <c r="G360" s="15"/>
      <c r="I360" s="4"/>
      <c r="J360" s="4"/>
    </row>
    <row r="361" spans="6:10" ht="11.25">
      <c r="F361" s="27"/>
      <c r="G361" s="15"/>
      <c r="I361" s="4"/>
      <c r="J361" s="4"/>
    </row>
  </sheetData>
  <sheetProtection/>
  <mergeCells count="6">
    <mergeCell ref="J1:J5"/>
    <mergeCell ref="C16:E16"/>
    <mergeCell ref="F16:F18"/>
    <mergeCell ref="G16:G18"/>
    <mergeCell ref="I16:I18"/>
    <mergeCell ref="J16:J18"/>
  </mergeCells>
  <printOptions/>
  <pageMargins left="0.3937007874015748" right="0.15748031496062992" top="0.6299212598425197" bottom="0.5118110236220472" header="0.2755905511811024" footer="0.2362204724409449"/>
  <pageSetup horizontalDpi="600" verticalDpi="600" orientation="landscape" paperSize="9" scale="65" r:id="rId1"/>
  <headerFooter differentOddEven="1" alignWithMargins="0">
    <oddHeader xml:space="preserve">&amp;CCG Scorecard - Macedonia </oddHeader>
    <oddFooter>&amp;CPage &amp;P of &amp;N</oddFooter>
  </headerFooter>
  <rowBreaks count="2" manualBreakCount="2">
    <brk id="232" min="1" max="20" man="1"/>
    <brk id="349" max="255" man="1"/>
  </rowBreaks>
</worksheet>
</file>

<file path=xl/worksheets/sheet2.xml><?xml version="1.0" encoding="utf-8"?>
<worksheet xmlns="http://schemas.openxmlformats.org/spreadsheetml/2006/main" xmlns:r="http://schemas.openxmlformats.org/officeDocument/2006/relationships">
  <dimension ref="A1:O27"/>
  <sheetViews>
    <sheetView zoomScale="90" zoomScaleNormal="90" workbookViewId="0" topLeftCell="A1">
      <selection activeCell="H29" sqref="H29"/>
    </sheetView>
  </sheetViews>
  <sheetFormatPr defaultColWidth="9.140625" defaultRowHeight="12.75"/>
  <cols>
    <col min="1" max="1" width="3.7109375" style="87" customWidth="1"/>
    <col min="2" max="2" width="9.140625" style="87" customWidth="1"/>
    <col min="3" max="3" width="14.8515625" style="87" customWidth="1"/>
    <col min="4" max="7" width="9.140625" style="87" customWidth="1"/>
    <col min="8" max="8" width="10.00390625" style="87" customWidth="1"/>
    <col min="9" max="9" width="9.140625" style="87" customWidth="1"/>
    <col min="10" max="10" width="9.8515625" style="87" customWidth="1"/>
    <col min="11" max="12" width="9.140625" style="87" customWidth="1"/>
    <col min="13" max="13" width="14.57421875" style="87" customWidth="1"/>
    <col min="14" max="14" width="9.140625" style="87" customWidth="1"/>
    <col min="15" max="15" width="8.28125" style="87" customWidth="1"/>
    <col min="16" max="16384" width="9.140625" style="87" customWidth="1"/>
  </cols>
  <sheetData>
    <row r="1" ht="12.75">
      <c r="A1" s="7" t="s">
        <v>650</v>
      </c>
    </row>
    <row r="2" ht="12.75">
      <c r="A2" s="86"/>
    </row>
    <row r="3" ht="12.75">
      <c r="A3" s="86" t="s">
        <v>663</v>
      </c>
    </row>
    <row r="5" spans="7:10" ht="15" customHeight="1" thickBot="1">
      <c r="G5" s="113"/>
      <c r="H5" s="113"/>
      <c r="I5" s="113"/>
      <c r="J5" s="113"/>
    </row>
    <row r="6" spans="2:15" ht="26.25" customHeight="1">
      <c r="B6" s="128" t="str">
        <f>scorecard!B21</f>
        <v>Գլուխ I. Բաժնետերերի հիմնական իրավունքներ, հավասար վերաբերմունք բաժնետերերի նկատմամբ և հսկող բաժնետերերի ու ինստիտուցիոնալ ներդրողների պարտականություններ</v>
      </c>
      <c r="C6" s="129"/>
      <c r="D6" s="129"/>
      <c r="E6" s="130"/>
      <c r="G6" s="113"/>
      <c r="H6" s="113"/>
      <c r="I6" s="113"/>
      <c r="J6" s="113"/>
      <c r="L6" s="128" t="str">
        <f>scorecard!B290</f>
        <v>Գլուխ 4. Տեղեկատվության բացահայտում և թափանցիկություն</v>
      </c>
      <c r="M6" s="129"/>
      <c r="N6" s="129"/>
      <c r="O6" s="130"/>
    </row>
    <row r="7" spans="2:15" ht="26.25" customHeight="1">
      <c r="B7" s="131"/>
      <c r="C7" s="132"/>
      <c r="D7" s="132"/>
      <c r="E7" s="133"/>
      <c r="G7" s="88"/>
      <c r="H7" s="88"/>
      <c r="I7" s="89"/>
      <c r="J7" s="89"/>
      <c r="L7" s="131"/>
      <c r="M7" s="132"/>
      <c r="N7" s="132"/>
      <c r="O7" s="133"/>
    </row>
    <row r="8" spans="2:15" ht="12.75">
      <c r="B8" s="90"/>
      <c r="C8" s="88"/>
      <c r="D8" s="89" t="s">
        <v>1</v>
      </c>
      <c r="E8" s="91"/>
      <c r="G8" s="88"/>
      <c r="H8" s="88"/>
      <c r="I8" s="92"/>
      <c r="J8" s="92"/>
      <c r="L8" s="90"/>
      <c r="M8" s="88"/>
      <c r="N8" s="89" t="s">
        <v>1</v>
      </c>
      <c r="O8" s="91"/>
    </row>
    <row r="9" spans="2:15" ht="12.75">
      <c r="B9" s="136" t="s">
        <v>4</v>
      </c>
      <c r="C9" s="135"/>
      <c r="D9" s="92">
        <f>scorecard!G21</f>
        <v>0.15</v>
      </c>
      <c r="E9" s="93"/>
      <c r="G9" s="88"/>
      <c r="H9" s="88"/>
      <c r="I9" s="94"/>
      <c r="J9" s="95"/>
      <c r="L9" s="136" t="s">
        <v>4</v>
      </c>
      <c r="M9" s="135"/>
      <c r="N9" s="92">
        <f>scorecard!G290</f>
        <v>0.15</v>
      </c>
      <c r="O9" s="93"/>
    </row>
    <row r="10" spans="2:15" ht="12.75">
      <c r="B10" s="141" t="s">
        <v>3</v>
      </c>
      <c r="C10" s="142"/>
      <c r="D10" s="96">
        <f>scorecard!G73</f>
        <v>0</v>
      </c>
      <c r="E10" s="97">
        <f>D9*D10</f>
        <v>0</v>
      </c>
      <c r="G10" s="88"/>
      <c r="H10" s="88"/>
      <c r="I10" s="88"/>
      <c r="J10" s="88"/>
      <c r="L10" s="141" t="s">
        <v>3</v>
      </c>
      <c r="M10" s="142"/>
      <c r="N10" s="96">
        <f>scorecard!G349</f>
        <v>0</v>
      </c>
      <c r="O10" s="97">
        <f>N9*N10</f>
        <v>0</v>
      </c>
    </row>
    <row r="11" spans="2:15" ht="13.5" thickBot="1">
      <c r="B11" s="98"/>
      <c r="C11" s="99"/>
      <c r="D11" s="99"/>
      <c r="E11" s="100"/>
      <c r="L11" s="98"/>
      <c r="M11" s="99"/>
      <c r="N11" s="99"/>
      <c r="O11" s="100"/>
    </row>
    <row r="12" spans="7:10" ht="13.5" thickBot="1">
      <c r="G12" s="88"/>
      <c r="H12" s="88"/>
      <c r="I12" s="88"/>
      <c r="J12" s="88"/>
    </row>
    <row r="13" spans="7:10" ht="14.25" thickBot="1" thickTop="1">
      <c r="G13" s="101"/>
      <c r="H13" s="102"/>
      <c r="I13" s="102"/>
      <c r="J13" s="103"/>
    </row>
    <row r="14" spans="2:15" ht="18" customHeight="1">
      <c r="B14" s="128" t="str">
        <f>scorecard!B75</f>
        <v>Գլուխ II. Խորհուրդ (տնօրենների խորհուրդ)</v>
      </c>
      <c r="C14" s="129"/>
      <c r="D14" s="129"/>
      <c r="E14" s="130"/>
      <c r="F14" s="104"/>
      <c r="G14" s="138" t="s">
        <v>664</v>
      </c>
      <c r="H14" s="139"/>
      <c r="I14" s="139"/>
      <c r="J14" s="140"/>
      <c r="K14" s="104"/>
      <c r="L14" s="128" t="str">
        <f>scorecard!B351</f>
        <v>Գլուխ 5. Պատասխանատվությունը շահակիցների նկատմամբ</v>
      </c>
      <c r="M14" s="129"/>
      <c r="N14" s="129"/>
      <c r="O14" s="130"/>
    </row>
    <row r="15" spans="2:15" ht="42" customHeight="1">
      <c r="B15" s="131"/>
      <c r="C15" s="132"/>
      <c r="D15" s="132"/>
      <c r="E15" s="133"/>
      <c r="G15" s="138"/>
      <c r="H15" s="139"/>
      <c r="I15" s="139"/>
      <c r="J15" s="140"/>
      <c r="L15" s="131"/>
      <c r="M15" s="132"/>
      <c r="N15" s="132"/>
      <c r="O15" s="133"/>
    </row>
    <row r="16" spans="2:15" ht="12.75">
      <c r="B16" s="90"/>
      <c r="C16" s="88"/>
      <c r="D16" s="89" t="s">
        <v>1</v>
      </c>
      <c r="E16" s="91"/>
      <c r="G16" s="134" t="s">
        <v>665</v>
      </c>
      <c r="H16" s="135"/>
      <c r="I16" s="135" t="s">
        <v>666</v>
      </c>
      <c r="J16" s="137"/>
      <c r="L16" s="90"/>
      <c r="M16" s="88"/>
      <c r="N16" s="89" t="s">
        <v>1</v>
      </c>
      <c r="O16" s="91"/>
    </row>
    <row r="17" spans="2:15" ht="12.75">
      <c r="B17" s="136" t="s">
        <v>4</v>
      </c>
      <c r="C17" s="135"/>
      <c r="D17" s="92">
        <f>scorecard!G75</f>
        <v>0.4</v>
      </c>
      <c r="E17" s="93"/>
      <c r="G17" s="106"/>
      <c r="H17" s="92"/>
      <c r="I17" s="88"/>
      <c r="J17" s="107"/>
      <c r="L17" s="136" t="s">
        <v>4</v>
      </c>
      <c r="M17" s="135"/>
      <c r="N17" s="92">
        <f>scorecard!G351</f>
        <v>0.1</v>
      </c>
      <c r="O17" s="93"/>
    </row>
    <row r="18" spans="2:15" ht="12.75">
      <c r="B18" s="141" t="s">
        <v>3</v>
      </c>
      <c r="C18" s="142"/>
      <c r="D18" s="96">
        <f>scorecard!G232</f>
        <v>0</v>
      </c>
      <c r="E18" s="97">
        <f>D17*D18</f>
        <v>0</v>
      </c>
      <c r="G18" s="108">
        <f>D9+D17+D25+N17+N9</f>
        <v>1</v>
      </c>
      <c r="I18" s="94"/>
      <c r="J18" s="109">
        <f>E10+E18+E26+O10+O18</f>
        <v>0</v>
      </c>
      <c r="L18" s="141" t="s">
        <v>3</v>
      </c>
      <c r="M18" s="142"/>
      <c r="N18" s="96">
        <f>scorecard!G359</f>
        <v>0</v>
      </c>
      <c r="O18" s="97">
        <f>N17*N18</f>
        <v>0</v>
      </c>
    </row>
    <row r="19" spans="2:15" ht="13.5" thickBot="1">
      <c r="B19" s="98"/>
      <c r="C19" s="99"/>
      <c r="D19" s="99"/>
      <c r="E19" s="100"/>
      <c r="G19" s="106"/>
      <c r="H19" s="88"/>
      <c r="I19" s="88"/>
      <c r="J19" s="105"/>
      <c r="L19" s="98"/>
      <c r="M19" s="99"/>
      <c r="N19" s="99"/>
      <c r="O19" s="100"/>
    </row>
    <row r="20" spans="7:10" ht="13.5" thickBot="1">
      <c r="G20" s="110"/>
      <c r="H20" s="111"/>
      <c r="I20" s="111"/>
      <c r="J20" s="112"/>
    </row>
    <row r="21" ht="14.25" thickBot="1" thickTop="1"/>
    <row r="22" spans="2:10" ht="18" customHeight="1">
      <c r="B22" s="128" t="str">
        <f>scorecard!B234</f>
        <v>Գլուխ III. Ներքին հսկողության և ռիսկերի կառավարման համակարգ</v>
      </c>
      <c r="C22" s="129"/>
      <c r="D22" s="129"/>
      <c r="E22" s="130"/>
      <c r="G22" s="88"/>
      <c r="J22" s="88"/>
    </row>
    <row r="23" spans="2:10" ht="25.5" customHeight="1">
      <c r="B23" s="131"/>
      <c r="C23" s="132"/>
      <c r="D23" s="132"/>
      <c r="E23" s="133"/>
      <c r="G23" s="88"/>
      <c r="J23" s="88"/>
    </row>
    <row r="24" spans="2:10" ht="12.75">
      <c r="B24" s="90"/>
      <c r="C24" s="88"/>
      <c r="D24" s="89" t="s">
        <v>1</v>
      </c>
      <c r="E24" s="91"/>
      <c r="G24" s="88"/>
      <c r="J24" s="88"/>
    </row>
    <row r="25" spans="2:10" ht="12.75">
      <c r="B25" s="136" t="s">
        <v>4</v>
      </c>
      <c r="C25" s="135"/>
      <c r="D25" s="92">
        <f>scorecard!G234</f>
        <v>0.2</v>
      </c>
      <c r="E25" s="93"/>
      <c r="G25" s="88"/>
      <c r="J25" s="88"/>
    </row>
    <row r="26" spans="2:10" ht="12.75">
      <c r="B26" s="141" t="s">
        <v>3</v>
      </c>
      <c r="C26" s="142"/>
      <c r="D26" s="96">
        <f>scorecard!G288</f>
        <v>0</v>
      </c>
      <c r="E26" s="97">
        <f>D25*D26</f>
        <v>0</v>
      </c>
      <c r="G26" s="88"/>
      <c r="J26" s="88"/>
    </row>
    <row r="27" spans="2:10" ht="13.5" thickBot="1">
      <c r="B27" s="98"/>
      <c r="C27" s="99"/>
      <c r="D27" s="99"/>
      <c r="E27" s="100"/>
      <c r="G27" s="88"/>
      <c r="H27" s="88"/>
      <c r="I27" s="88"/>
      <c r="J27" s="88"/>
    </row>
  </sheetData>
  <sheetProtection/>
  <mergeCells count="18">
    <mergeCell ref="L18:M18"/>
    <mergeCell ref="B26:C26"/>
    <mergeCell ref="B9:C9"/>
    <mergeCell ref="B10:C10"/>
    <mergeCell ref="B17:C17"/>
    <mergeCell ref="B18:C18"/>
    <mergeCell ref="B14:E15"/>
    <mergeCell ref="B22:E23"/>
    <mergeCell ref="L6:O7"/>
    <mergeCell ref="G16:H16"/>
    <mergeCell ref="B25:C25"/>
    <mergeCell ref="I16:J16"/>
    <mergeCell ref="B6:E7"/>
    <mergeCell ref="G14:J15"/>
    <mergeCell ref="L9:M9"/>
    <mergeCell ref="L10:M10"/>
    <mergeCell ref="L14:O15"/>
    <mergeCell ref="L17:M17"/>
  </mergeCells>
  <printOptions/>
  <pageMargins left="0.5511811023622047" right="0.6692913385826772" top="0.984251968503937" bottom="0.984251968503937"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UniCredit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sanja.v</dc:creator>
  <cp:keywords/>
  <dc:description/>
  <cp:lastModifiedBy>Suren M. Hovhannisyan</cp:lastModifiedBy>
  <cp:lastPrinted>2010-01-19T11:38:32Z</cp:lastPrinted>
  <dcterms:created xsi:type="dcterms:W3CDTF">2009-02-13T08:47:00Z</dcterms:created>
  <dcterms:modified xsi:type="dcterms:W3CDTF">2019-06-28T13:50:18Z</dcterms:modified>
  <cp:category/>
  <cp:version/>
  <cp:contentType/>
  <cp:contentStatus/>
</cp:coreProperties>
</file>