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.musayelyan\Desktop\"/>
    </mc:Choice>
  </mc:AlternateContent>
  <bookViews>
    <workbookView xWindow="0" yWindow="0" windowWidth="14370" windowHeight="4035"/>
  </bookViews>
  <sheets>
    <sheet name="Հավելված  1" sheetId="15" r:id="rId1"/>
    <sheet name="Հավելված   2" sheetId="10" r:id="rId2"/>
  </sheets>
  <definedNames>
    <definedName name="_xlnm.Print_Area" localSheetId="0">'Հավելված  1'!$D$1:$J$47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0" l="1"/>
  <c r="J35" i="15"/>
  <c r="J42" i="15"/>
  <c r="I35" i="15"/>
  <c r="H27" i="15" l="1"/>
  <c r="H26" i="15" s="1"/>
  <c r="H25" i="15" s="1"/>
  <c r="H24" i="15" s="1"/>
  <c r="H22" i="15" s="1"/>
  <c r="I27" i="15"/>
  <c r="I26" i="15" s="1"/>
  <c r="I25" i="15" s="1"/>
  <c r="I24" i="15" s="1"/>
  <c r="I22" i="15" s="1"/>
  <c r="J27" i="15"/>
  <c r="J26" i="15" s="1"/>
  <c r="J25" i="15" s="1"/>
  <c r="J24" i="15" s="1"/>
  <c r="J22" i="15" s="1"/>
  <c r="G27" i="15"/>
  <c r="G26" i="15" s="1"/>
  <c r="G25" i="15" s="1"/>
  <c r="G24" i="15" s="1"/>
  <c r="G22" i="15" s="1"/>
  <c r="H41" i="15"/>
  <c r="H40" i="15" s="1"/>
  <c r="H39" i="15" s="1"/>
  <c r="H38" i="15" s="1"/>
  <c r="H36" i="15" s="1"/>
  <c r="I41" i="15"/>
  <c r="I40" i="15" s="1"/>
  <c r="I39" i="15" s="1"/>
  <c r="I38" i="15" s="1"/>
  <c r="I36" i="15" s="1"/>
  <c r="J41" i="15"/>
  <c r="J40" i="15" s="1"/>
  <c r="J39" i="15" s="1"/>
  <c r="J38" i="15" s="1"/>
  <c r="J36" i="15" s="1"/>
  <c r="G41" i="15"/>
  <c r="G40" i="15" s="1"/>
  <c r="G39" i="15" s="1"/>
  <c r="G38" i="15" s="1"/>
  <c r="G36" i="15" s="1"/>
  <c r="J34" i="15"/>
  <c r="J33" i="15" s="1"/>
  <c r="J32" i="15" s="1"/>
  <c r="J31" i="15" s="1"/>
  <c r="J29" i="15" s="1"/>
  <c r="H34" i="15"/>
  <c r="H33" i="15" s="1"/>
  <c r="H32" i="15" s="1"/>
  <c r="H31" i="15" s="1"/>
  <c r="H29" i="15" s="1"/>
  <c r="I34" i="15"/>
  <c r="I33" i="15" s="1"/>
  <c r="I32" i="15" s="1"/>
  <c r="I31" i="15" s="1"/>
  <c r="I29" i="15" s="1"/>
  <c r="G34" i="15"/>
  <c r="G33" i="15" s="1"/>
  <c r="G32" i="15" s="1"/>
  <c r="G31" i="15" s="1"/>
  <c r="G29" i="15" s="1"/>
  <c r="H48" i="15"/>
  <c r="H47" i="15" s="1"/>
  <c r="H46" i="15" s="1"/>
  <c r="H45" i="15" s="1"/>
  <c r="H43" i="15" s="1"/>
  <c r="I48" i="15"/>
  <c r="I47" i="15" s="1"/>
  <c r="I46" i="15" s="1"/>
  <c r="I45" i="15" s="1"/>
  <c r="I43" i="15" s="1"/>
  <c r="J48" i="15"/>
  <c r="J47" i="15" s="1"/>
  <c r="J46" i="15" s="1"/>
  <c r="J45" i="15" s="1"/>
  <c r="J43" i="15" s="1"/>
  <c r="G48" i="15"/>
  <c r="G47" i="15" s="1"/>
  <c r="G46" i="15" s="1"/>
  <c r="G45" i="15" s="1"/>
  <c r="G43" i="15" s="1"/>
  <c r="J19" i="15" l="1"/>
  <c r="J17" i="15" s="1"/>
  <c r="J15" i="15" s="1"/>
  <c r="J13" i="15" s="1"/>
  <c r="J11" i="15" s="1"/>
  <c r="I19" i="15"/>
  <c r="I17" i="15" s="1"/>
  <c r="I15" i="15" s="1"/>
  <c r="I13" i="15" s="1"/>
  <c r="I11" i="15" s="1"/>
  <c r="G19" i="15"/>
  <c r="G17" i="15" s="1"/>
  <c r="H19" i="15"/>
  <c r="H17" i="15" s="1"/>
</calcChain>
</file>

<file path=xl/sharedStrings.xml><?xml version="1.0" encoding="utf-8"?>
<sst xmlns="http://schemas.openxmlformats.org/spreadsheetml/2006/main" count="189" uniqueCount="79">
  <si>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</si>
  <si>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</si>
  <si>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</si>
  <si>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</si>
  <si>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</si>
  <si>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</si>
  <si>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</si>
  <si>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</si>
  <si>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</si>
  <si>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 xml:space="preserve">ՀՀ կառավարության 2019 թվականի </t>
  </si>
  <si>
    <t>___________  ___-ի N _______ -Ն    որոշման</t>
  </si>
  <si>
    <t xml:space="preserve"> Ծրագրային դասիչը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</si>
  <si>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</si>
  <si>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</si>
  <si>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</si>
  <si>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</si>
  <si>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</si>
  <si>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 ռում</t>
  </si>
  <si>
    <t xml:space="preserve"> այդ թվում`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</si>
  <si>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</si>
  <si>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 ԾԱԽՍԵՐ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</si>
  <si>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</si>
  <si>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</si>
  <si>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ՀՀ կառավարություն</t>
  </si>
  <si>
    <t>հազար դրամ</t>
  </si>
  <si>
    <t xml:space="preserve">Ցուցանիշների փոփոխությունը (ավելացումները նշված են դրական նշանով,նվազեցումները` փակագծերում)  </t>
  </si>
  <si>
    <t>ՀԱՅԱՍՏԱՆԻ ՀԱՆՐԱՊԵՏՈՒԹՅԱՆ ԿԱՌԱՎԱՐՈՒԹՅԱՆ 2018 ԹՎԱԿԱՆԻ ԴԵԿՏԵՄԲԵՐԻ 27-Ի N 1515-Ն ՈՐՈՇՄԱՆ  4 ՀԱՎԵԼՎԱԾՈՒՄ  ԿԱՏԱՐՎՈՂ  ՓՈՓՈԽՈՒԹՅՈՒՆՆԵՐԸ ԵՎ ԼՐԱՑՈՒՄՆԵՐԸ</t>
  </si>
  <si>
    <t xml:space="preserve"> 1098</t>
  </si>
  <si>
    <t xml:space="preserve"> Բնակարանային ապահովում</t>
  </si>
  <si>
    <t xml:space="preserve"> 12001</t>
  </si>
  <si>
    <t xml:space="preserve"> Երկրաշարժի հետևանքով անօթևան մնացած ընտանիքների բնակարանային ապահովում</t>
  </si>
  <si>
    <t xml:space="preserve"> ՈՉ ՖԻՆԱՆՍԱԿԱՆ ԱԿՏԻՎՆԵՐԻ ԳԾՈՎ ԾԱԽՍԵՐ</t>
  </si>
  <si>
    <t xml:space="preserve"> ՀԻՄՆԱԿԱՆ ՄԻՋՈՑՆԵՐ</t>
  </si>
  <si>
    <t xml:space="preserve"> ՇԵՆՔԵՐ ԵՎ ՇԻՆՈՒԹՅՈՒՆՆԵՐ</t>
  </si>
  <si>
    <t xml:space="preserve"> - Շենքերի և շինությունների ձեռքբերում</t>
  </si>
  <si>
    <t xml:space="preserve"> ՀՀ  Լոռու մարզպետարան</t>
  </si>
  <si>
    <t xml:space="preserve"> ՀՀ   Շիրակի մարզպետարան</t>
  </si>
  <si>
    <t xml:space="preserve"> ՀՀ   Արագածոտնի մարզպետարան</t>
  </si>
  <si>
    <t>ՀԱՅԱՍՏԱՆԻ ՀԱՆՐԱՊԵՏՈՒԹՅԱՆ ԿԱՌԱՎԱՐՈՒԹՅԱՆ 2018ԹՎԱԿԱՆԻ ԴԵԿՏԵՄԲԵՐԻ 27-Ի ԹԻՎ 1515-Ն ՈՐՈՇՄԱՆ N11.1 ՀԱՎԵԼՎԱԾԻ  11.1.66 ԱՂՅՈՒՍԱԿՈՒՄ ԿԱՏԱՐՎՈՂ ԼՐԱՑՈՒՄԸ</t>
  </si>
  <si>
    <t xml:space="preserve"> 1098 </t>
  </si>
  <si>
    <t xml:space="preserve"> Բնակարանային ապահովում </t>
  </si>
  <si>
    <t xml:space="preserve"> Ծրագրի միջոցառումները </t>
  </si>
  <si>
    <t xml:space="preserve"> Ծրագրի դասիչը` </t>
  </si>
  <si>
    <t xml:space="preserve"> Ցուցանիշներ </t>
  </si>
  <si>
    <t xml:space="preserve"> Միջոցառման դասիչը` </t>
  </si>
  <si>
    <t xml:space="preserve"> 12001 </t>
  </si>
  <si>
    <t xml:space="preserve"> Միջոցառման անվանումը` </t>
  </si>
  <si>
    <t xml:space="preserve"> Երկրաշարժի հետևանքով անօթևան մնացած ընտանիքների բնակարանային ապահովում </t>
  </si>
  <si>
    <t xml:space="preserve"> Նկարագրությունը` </t>
  </si>
  <si>
    <t xml:space="preserve"> Բնակության վայր չունեցող անօթևան անձանց բնակարանային ապահովման աջակցություն </t>
  </si>
  <si>
    <t xml:space="preserve"> Միջոցառման տեսակը` </t>
  </si>
  <si>
    <t xml:space="preserve"> Տրանսֆերտների տրամադրում </t>
  </si>
  <si>
    <t xml:space="preserve"> Շահառուների ընտրության չափանիշներ </t>
  </si>
  <si>
    <t xml:space="preserve"> Երկրաշարժի հետևանքով անօթևան մնացած՛ ծրագրի շահառու ճանաչված ընտանիքներ </t>
  </si>
  <si>
    <t xml:space="preserve"> Արդյունքի չափորոշիչներ </t>
  </si>
  <si>
    <t xml:space="preserve"> Բնակարանով ապահովված շահառուների թիվ, ընտանիք </t>
  </si>
  <si>
    <t xml:space="preserve">  </t>
  </si>
  <si>
    <t xml:space="preserve"> Միջոցառման վրա կատարվող ծախսը (հազար դրամ) </t>
  </si>
  <si>
    <t>ՀՀ  Արագածոտնի մարզպետարան</t>
  </si>
  <si>
    <t xml:space="preserve">ՀԱՅԱՍՏԱՆԻ ՀԱՆՐԱՊԵՏՈՒԹՅԱՆ ԿԱՌԱՎԱՐՈՒԹՅԱՆ 2018ԹՎԱԿԱՆԻ ԴԵԿՏԵՄԲԵՐԻ 27-Ի ԹԻՎ 1515-Ն ՈՐՈՇՄԱՆ N11.1 ՀԱՎԵԼՎԱԾԻ  11.1.56 ԱՂՅՈՒՍԱԿՈՒՄ ԿԱՏԱՐՎՈՂ ՓՈՓՈԽՈՒԹՅՈՒՆԸ </t>
  </si>
  <si>
    <t>ՀՀ  Լոռու մարզպետարան</t>
  </si>
  <si>
    <t>ՀՀ  Շիրակի մարզպետարան</t>
  </si>
  <si>
    <t xml:space="preserve">ՀԱՅԱՍՏԱՆԻ ՀԱՆՐԱՊԵՏՈՒԹՅԱՆ ԿԱՌԱՎԱՐՈՒԹՅԱՆ 2018ԹՎԱԿԱՆԻ ԴԵԿՏԵՄԲԵՐԻ 27-Ի ԹԻՎ 1515-Ն ՈՐՈՇՄԱՆ N11.1 ՀԱՎԵԼՎԱԾԻ  11.1.62 ԱՂՅՈՒՍԱԿՈՒՄ ԿԱՏԱՐՎՈՂ ՓՈՓՈԽՈՒԹՅՈՒՆԸ </t>
  </si>
  <si>
    <t>Հավելված  N 1</t>
  </si>
  <si>
    <t>Հավելված 2</t>
  </si>
  <si>
    <t xml:space="preserve"> Գործառական դասիչը</t>
  </si>
  <si>
    <t xml:space="preserve"> Բաժին</t>
  </si>
  <si>
    <t xml:space="preserve"> Խումբ</t>
  </si>
  <si>
    <t>Դաս</t>
  </si>
  <si>
    <t xml:space="preserve"> 06</t>
  </si>
  <si>
    <t xml:space="preserve"> ԲՆԱԿԱՐԱՆԱՅԻՆ ՇԻՆԱՐԱՐՈՒԹՅՈՒՆ ԵՎ ԿՈՄՈՒՆԱԼ ԾԱՌԱՅՈՒԹՅՈՒՆՆԵՐ</t>
  </si>
  <si>
    <t xml:space="preserve"> 01</t>
  </si>
  <si>
    <t xml:space="preserve"> Բնակարանային շինարարություն</t>
  </si>
  <si>
    <t xml:space="preserve"> ԸՆԹԱՑԻԿ ԾԱԽՍԵՐ</t>
  </si>
  <si>
    <t>ԴՐԱՄԱՇՆՈՐՀՆԵՐ</t>
  </si>
  <si>
    <t>Կապիտալ դրամաշնորհներ պետական հատվածի այլ մակարդակներին</t>
  </si>
  <si>
    <t xml:space="preserve"> - Այլ կապիտալ դրամաշնորհներ</t>
  </si>
  <si>
    <t>ՀՀ աշխատանքի և սոցիալական հարցերի նախարարություն</t>
  </si>
  <si>
    <t xml:space="preserve">ՀԱՅԱՍՏԱՆԻ ՀԱՆՐԱՊԵՏՈՒԹՅԱՆ ԿԱՌԱՎԱՐՈՒԹՅԱՆ 2018 ԹՎԱԿԱՆԻ ԴԵԿՏԵՄԲԵՐԻ 27-Ի ԹԻՎ 1515-Ն ՈՐՈՇՄԱՆ N11.1 ՀԱՎԵԼՎԱԾԻ  11.1.60 ԱՂՅՈՒՍԱԿՈՒՄ ԿԱՏԱՐՎՈՂ ՓՈՓՈԽՈՒԹՅՈՒՆԸ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</si>
</sst>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_ * #,##0_)\ &quot;$&quot;_ ;_ * \(#,##0\)\ &quot;$&quot;_ ;_ * &quot;-&quot;_)\ &quot;$&quot;_ ;_ @_ "/>
    <numFmt numFmtId="167" formatCode="##,##0.0;\(##,##0.0\);\-"/>
    <numFmt numFmtId="168" formatCode="#,##0.0"/>
    <numFmt numFmtId="169" formatCode="_(* #,##0.0_);_(* \(#,##0.0\);_(* &quot;-&quot;??_);_(@_)"/>
    <numFmt numFmtId="170" formatCode="_-* #,##0.0_-;\-* #,##0.0_-;_-* &quot;-&quot;??_-;_-@_-"/>
    <numFmt numFmtId="171" formatCode="0.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8"/>
      <name val="GHEA Grapalat"/>
      <family val="2"/>
    </font>
    <font>
      <b/>
      <sz val="8"/>
      <name val="GHEA Grapalat"/>
      <family val="2"/>
    </font>
    <font>
      <sz val="10"/>
      <name val="GHEA Grapalat"/>
      <family val="3"/>
    </font>
    <font>
      <b/>
      <sz val="11"/>
      <color theme="1"/>
      <name val="GHEA Grapalat"/>
      <family val="3"/>
    </font>
    <font>
      <b/>
      <sz val="11"/>
      <name val="GHEA Grapalat"/>
      <family val="3"/>
    </font>
    <font>
      <i/>
      <sz val="8"/>
      <name val="GHEA Grapalat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b/>
      <sz val="8"/>
      <name val="GHEA Grapalat"/>
      <family val="3"/>
    </font>
    <font>
      <sz val="8"/>
      <name val="GHEA Grapalat"/>
      <family val="3"/>
    </font>
    <font>
      <i/>
      <sz val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5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" fillId="0" borderId="0"/>
    <xf numFmtId="0" fontId="1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4" fillId="0" borderId="0"/>
    <xf numFmtId="0" fontId="10" fillId="0" borderId="0"/>
    <xf numFmtId="0" fontId="1" fillId="0" borderId="0"/>
    <xf numFmtId="0" fontId="15" fillId="0" borderId="0"/>
    <xf numFmtId="9" fontId="10" fillId="0" borderId="0" applyFont="0" applyFill="0" applyBorder="0" applyAlignment="0" applyProtection="0"/>
    <xf numFmtId="0" fontId="16" fillId="0" borderId="0"/>
    <xf numFmtId="0" fontId="10" fillId="0" borderId="0"/>
    <xf numFmtId="0" fontId="12" fillId="0" borderId="0"/>
    <xf numFmtId="0" fontId="16" fillId="0" borderId="0"/>
    <xf numFmtId="165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7" fillId="0" borderId="0">
      <alignment horizontal="left" vertical="top" wrapText="1"/>
    </xf>
    <xf numFmtId="167" fontId="17" fillId="0" borderId="0" applyFill="0" applyBorder="0" applyProtection="0">
      <alignment horizontal="right" vertical="top"/>
    </xf>
    <xf numFmtId="167" fontId="22" fillId="0" borderId="0" applyFill="0" applyBorder="0" applyProtection="0">
      <alignment horizontal="right" vertical="top"/>
    </xf>
    <xf numFmtId="164" fontId="8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2" fillId="0" borderId="0" xfId="0" applyFont="1" applyAlignment="1">
      <alignment horizontal="right"/>
    </xf>
    <xf numFmtId="0" fontId="21" fillId="0" borderId="0" xfId="0" applyFont="1"/>
    <xf numFmtId="0" fontId="4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justify"/>
    </xf>
    <xf numFmtId="0" fontId="22" fillId="2" borderId="7" xfId="0" applyFont="1" applyFill="1" applyBorder="1" applyAlignment="1">
      <alignment horizontal="left" vertical="top" wrapText="1"/>
    </xf>
    <xf numFmtId="0" fontId="2" fillId="0" borderId="7" xfId="0" applyFont="1" applyBorder="1"/>
    <xf numFmtId="49" fontId="23" fillId="2" borderId="7" xfId="25" applyNumberFormat="1" applyFont="1" applyFill="1" applyBorder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167" fontId="17" fillId="2" borderId="7" xfId="26" applyNumberFormat="1" applyFont="1" applyFill="1" applyBorder="1" applyAlignment="1">
      <alignment horizontal="right" vertical="top"/>
    </xf>
    <xf numFmtId="0" fontId="0" fillId="2" borderId="7" xfId="0" applyFont="1" applyFill="1" applyBorder="1" applyAlignment="1">
      <alignment horizontal="center" vertical="top" wrapText="1"/>
    </xf>
    <xf numFmtId="0" fontId="22" fillId="2" borderId="7" xfId="0" applyFont="1" applyFill="1" applyBorder="1" applyAlignment="1">
      <alignment horizontal="righ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169" fontId="17" fillId="2" borderId="7" xfId="26" applyNumberFormat="1" applyFont="1" applyFill="1" applyBorder="1" applyAlignment="1">
      <alignment horizontal="right" vertical="top"/>
    </xf>
    <xf numFmtId="169" fontId="22" fillId="2" borderId="7" xfId="0" applyNumberFormat="1" applyFont="1" applyFill="1" applyBorder="1" applyAlignment="1">
      <alignment horizontal="right" vertical="top" wrapText="1"/>
    </xf>
    <xf numFmtId="170" fontId="22" fillId="2" borderId="7" xfId="28" applyNumberFormat="1" applyFont="1" applyFill="1" applyBorder="1" applyAlignment="1">
      <alignment horizontal="right" vertical="top" wrapText="1"/>
    </xf>
    <xf numFmtId="171" fontId="22" fillId="2" borderId="7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24" fillId="2" borderId="0" xfId="25" applyFont="1" applyFill="1">
      <alignment horizontal="left" vertical="top" wrapText="1"/>
    </xf>
    <xf numFmtId="0" fontId="24" fillId="2" borderId="0" xfId="25" applyFont="1" applyFill="1" applyAlignment="1">
      <alignment horizontal="left" vertical="top" wrapText="1"/>
    </xf>
    <xf numFmtId="0" fontId="25" fillId="2" borderId="0" xfId="25" applyFont="1" applyFill="1" applyAlignment="1">
      <alignment horizontal="left" vertical="top" wrapText="1"/>
    </xf>
    <xf numFmtId="0" fontId="19" fillId="2" borderId="0" xfId="25" applyFont="1" applyFill="1" applyAlignment="1">
      <alignment horizontal="left" vertical="top" wrapText="1"/>
    </xf>
    <xf numFmtId="0" fontId="19" fillId="2" borderId="7" xfId="25" applyFont="1" applyFill="1" applyBorder="1" applyAlignment="1">
      <alignment horizontal="center" vertical="center" wrapText="1"/>
    </xf>
    <xf numFmtId="0" fontId="19" fillId="2" borderId="5" xfId="25" applyFont="1" applyFill="1" applyBorder="1" applyAlignment="1">
      <alignment horizontal="center" vertical="center" wrapText="1"/>
    </xf>
    <xf numFmtId="0" fontId="19" fillId="2" borderId="6" xfId="25" applyFont="1" applyFill="1" applyBorder="1" applyAlignment="1">
      <alignment vertical="top" wrapText="1"/>
    </xf>
    <xf numFmtId="0" fontId="19" fillId="2" borderId="6" xfId="25" applyFont="1" applyFill="1" applyBorder="1" applyAlignment="1">
      <alignment horizontal="center" vertical="top" wrapText="1"/>
    </xf>
    <xf numFmtId="0" fontId="26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19" fillId="2" borderId="7" xfId="25" applyFont="1" applyFill="1" applyBorder="1" applyAlignment="1">
      <alignment vertical="top" wrapText="1"/>
    </xf>
    <xf numFmtId="167" fontId="19" fillId="2" borderId="7" xfId="25" applyNumberFormat="1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0" fontId="19" fillId="2" borderId="7" xfId="25" applyFont="1" applyFill="1" applyBorder="1" applyAlignment="1">
      <alignment horizontal="center" vertical="top" wrapText="1"/>
    </xf>
    <xf numFmtId="0" fontId="24" fillId="2" borderId="7" xfId="25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left" vertical="top" wrapText="1"/>
    </xf>
    <xf numFmtId="167" fontId="27" fillId="2" borderId="7" xfId="26" applyNumberFormat="1" applyFont="1" applyFill="1" applyBorder="1" applyAlignment="1">
      <alignment horizontal="right" vertical="top"/>
    </xf>
    <xf numFmtId="49" fontId="19" fillId="2" borderId="7" xfId="25" applyNumberFormat="1" applyFont="1" applyFill="1" applyBorder="1">
      <alignment horizontal="left" vertical="top" wrapText="1"/>
    </xf>
    <xf numFmtId="168" fontId="24" fillId="2" borderId="0" xfId="25" applyNumberFormat="1" applyFont="1" applyFill="1">
      <alignment horizontal="left" vertical="top" wrapText="1"/>
    </xf>
    <xf numFmtId="0" fontId="24" fillId="2" borderId="7" xfId="25" applyFont="1" applyFill="1" applyBorder="1">
      <alignment horizontal="left" vertical="top" wrapText="1"/>
    </xf>
    <xf numFmtId="0" fontId="28" fillId="2" borderId="7" xfId="0" applyFont="1" applyFill="1" applyBorder="1" applyAlignment="1">
      <alignment horizontal="left" vertical="top" wrapText="1"/>
    </xf>
    <xf numFmtId="167" fontId="28" fillId="2" borderId="7" xfId="27" applyNumberFormat="1" applyFont="1" applyFill="1" applyBorder="1" applyAlignment="1">
      <alignment horizontal="right" vertical="top"/>
    </xf>
    <xf numFmtId="0" fontId="19" fillId="2" borderId="7" xfId="25" applyFont="1" applyFill="1" applyBorder="1">
      <alignment horizontal="left" vertical="top" wrapText="1"/>
    </xf>
    <xf numFmtId="0" fontId="19" fillId="2" borderId="7" xfId="25" applyFont="1" applyFill="1" applyBorder="1" applyAlignment="1">
      <alignment horizontal="left" vertical="top" wrapText="1"/>
    </xf>
    <xf numFmtId="0" fontId="19" fillId="2" borderId="2" xfId="25" applyFont="1" applyFill="1" applyBorder="1" applyAlignment="1">
      <alignment horizontal="center" vertical="top" wrapText="1"/>
    </xf>
    <xf numFmtId="0" fontId="19" fillId="2" borderId="3" xfId="25" applyFont="1" applyFill="1" applyBorder="1" applyAlignment="1">
      <alignment horizontal="center" vertical="top" wrapText="1"/>
    </xf>
    <xf numFmtId="0" fontId="19" fillId="2" borderId="4" xfId="25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5" fillId="2" borderId="0" xfId="25" applyFont="1" applyFill="1" applyAlignment="1">
      <alignment horizontal="center" vertical="top" wrapText="1"/>
    </xf>
    <xf numFmtId="0" fontId="19" fillId="0" borderId="7" xfId="25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0" fillId="2" borderId="7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0" fillId="2" borderId="7" xfId="0" applyFont="1" applyFill="1" applyBorder="1" applyAlignment="1">
      <alignment horizontal="center" vertical="top" wrapText="1"/>
    </xf>
    <xf numFmtId="0" fontId="22" fillId="2" borderId="7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horizontal="center" wrapText="1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9">
    <cellStyle name="_artabyuje" xfId="7"/>
    <cellStyle name="Comma" xfId="28" builtinId="3"/>
    <cellStyle name="Comma 2" xfId="8"/>
    <cellStyle name="Comma 2 2" xfId="9"/>
    <cellStyle name="Comma 3" xfId="10"/>
    <cellStyle name="Comma 4" xfId="11"/>
    <cellStyle name="Comma 5" xfId="12"/>
    <cellStyle name="Comma 7" xfId="13"/>
    <cellStyle name="Normal" xfId="0" builtinId="0"/>
    <cellStyle name="Normal 11" xfId="14"/>
    <cellStyle name="Normal 2" xfId="3"/>
    <cellStyle name="Normal 2 2" xfId="15"/>
    <cellStyle name="Normal 2 2 2" xfId="5"/>
    <cellStyle name="Normal 3" xfId="2"/>
    <cellStyle name="Normal 4" xfId="1"/>
    <cellStyle name="Normal 5" xfId="6"/>
    <cellStyle name="Normal 5 2" xfId="4"/>
    <cellStyle name="Normal 6" xfId="16"/>
    <cellStyle name="Normal 7" xfId="17"/>
    <cellStyle name="Normal 8" xfId="25"/>
    <cellStyle name="Percent 2" xfId="18"/>
    <cellStyle name="SN_241" xfId="26"/>
    <cellStyle name="SN_it" xfId="27"/>
    <cellStyle name="Style 1" xfId="19"/>
    <cellStyle name="Обычный 2" xfId="20"/>
    <cellStyle name="Обычный 3" xfId="21"/>
    <cellStyle name="Стиль 1" xfId="22"/>
    <cellStyle name="Финансовый 2" xfId="23"/>
    <cellStyle name="Финансовый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"/>
  <sheetViews>
    <sheetView tabSelected="1" workbookViewId="0">
      <selection activeCell="K4" sqref="K4"/>
    </sheetView>
  </sheetViews>
  <sheetFormatPr defaultRowHeight="17.25"/>
  <cols>
    <col min="1" max="3" width="9.140625" style="26"/>
    <col min="4" max="5" width="10" style="26" customWidth="1"/>
    <col min="6" max="6" width="73.7109375" style="27" customWidth="1"/>
    <col min="7" max="7" width="12.85546875" style="27" hidden="1" customWidth="1"/>
    <col min="8" max="8" width="12.28515625" style="27" hidden="1" customWidth="1"/>
    <col min="9" max="9" width="11.140625" style="27" customWidth="1"/>
    <col min="10" max="10" width="12.28515625" style="27" customWidth="1"/>
    <col min="11" max="11" width="12.5703125" style="26" bestFit="1" customWidth="1"/>
    <col min="12" max="12" width="17.5703125" style="26" customWidth="1"/>
    <col min="13" max="13" width="12" style="26" customWidth="1"/>
    <col min="14" max="16384" width="9.140625" style="26"/>
  </cols>
  <sheetData>
    <row r="1" spans="1:42" s="2" customFormat="1" ht="24" customHeight="1">
      <c r="D1" s="24"/>
      <c r="E1" s="24"/>
      <c r="F1" s="55" t="s">
        <v>63</v>
      </c>
      <c r="G1" s="55"/>
      <c r="H1" s="55"/>
      <c r="I1" s="55"/>
      <c r="J1" s="55"/>
    </row>
    <row r="2" spans="1:42" s="3" customFormat="1" ht="16.5">
      <c r="D2" s="55" t="s">
        <v>9</v>
      </c>
      <c r="E2" s="55"/>
      <c r="F2" s="55"/>
      <c r="G2" s="55"/>
      <c r="H2" s="55"/>
      <c r="I2" s="55"/>
      <c r="J2" s="55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s="3" customFormat="1" ht="15.75" customHeight="1">
      <c r="D3" s="55" t="s">
        <v>10</v>
      </c>
      <c r="E3" s="55"/>
      <c r="F3" s="55"/>
      <c r="G3" s="55"/>
      <c r="H3" s="55"/>
      <c r="I3" s="55"/>
      <c r="J3" s="55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s="2" customFormat="1">
      <c r="D4" s="58"/>
      <c r="E4" s="58"/>
      <c r="F4" s="58"/>
      <c r="G4" s="25"/>
      <c r="H4" s="25"/>
      <c r="I4" s="25"/>
    </row>
    <row r="5" spans="1:42" s="2" customFormat="1" ht="15.75" customHeight="1">
      <c r="D5" s="58"/>
      <c r="E5" s="58"/>
      <c r="F5" s="58"/>
      <c r="G5" s="25"/>
      <c r="H5" s="25"/>
      <c r="I5" s="25"/>
    </row>
    <row r="6" spans="1:42" s="2" customFormat="1" ht="40.5" customHeight="1">
      <c r="A6" s="54" t="s">
        <v>26</v>
      </c>
      <c r="B6" s="54"/>
      <c r="C6" s="54"/>
      <c r="D6" s="54"/>
      <c r="E6" s="54"/>
      <c r="F6" s="54"/>
      <c r="G6" s="54"/>
      <c r="H6" s="54"/>
      <c r="I6" s="54"/>
      <c r="J6" s="54"/>
    </row>
    <row r="7" spans="1:42" ht="7.5" customHeight="1">
      <c r="H7" s="28"/>
    </row>
    <row r="8" spans="1:42" ht="21.75" customHeight="1">
      <c r="D8" s="56"/>
      <c r="E8" s="56"/>
      <c r="F8" s="56"/>
      <c r="G8" s="56"/>
      <c r="H8" s="56"/>
      <c r="J8" s="29" t="s">
        <v>24</v>
      </c>
    </row>
    <row r="9" spans="1:42" ht="30" customHeight="1">
      <c r="A9" s="51" t="s">
        <v>65</v>
      </c>
      <c r="B9" s="52"/>
      <c r="C9" s="53"/>
      <c r="D9" s="51" t="s">
        <v>11</v>
      </c>
      <c r="E9" s="53"/>
      <c r="F9" s="57" t="s">
        <v>19</v>
      </c>
      <c r="G9" s="51" t="s">
        <v>25</v>
      </c>
      <c r="H9" s="52"/>
      <c r="I9" s="52"/>
      <c r="J9" s="53"/>
    </row>
    <row r="10" spans="1:42" ht="27">
      <c r="A10" s="30" t="s">
        <v>66</v>
      </c>
      <c r="B10" s="30" t="s">
        <v>67</v>
      </c>
      <c r="C10" s="30" t="s">
        <v>68</v>
      </c>
      <c r="D10" s="31" t="s">
        <v>16</v>
      </c>
      <c r="E10" s="31" t="s">
        <v>17</v>
      </c>
      <c r="F10" s="57"/>
      <c r="G10" s="32" t="s">
        <v>12</v>
      </c>
      <c r="H10" s="32" t="s">
        <v>13</v>
      </c>
      <c r="I10" s="33" t="s">
        <v>14</v>
      </c>
      <c r="J10" s="33" t="s">
        <v>15</v>
      </c>
    </row>
    <row r="11" spans="1:42">
      <c r="A11" s="34" t="s">
        <v>69</v>
      </c>
      <c r="B11" s="35"/>
      <c r="C11" s="35"/>
      <c r="D11" s="35"/>
      <c r="E11" s="35"/>
      <c r="F11" s="36" t="s">
        <v>70</v>
      </c>
      <c r="G11" s="37"/>
      <c r="H11" s="37"/>
      <c r="I11" s="38">
        <f>+I13</f>
        <v>0</v>
      </c>
      <c r="J11" s="38">
        <f>+J13</f>
        <v>0</v>
      </c>
    </row>
    <row r="12" spans="1:42">
      <c r="A12" s="35"/>
      <c r="B12" s="35"/>
      <c r="C12" s="35"/>
      <c r="D12" s="35"/>
      <c r="E12" s="35"/>
      <c r="F12" s="39" t="s">
        <v>18</v>
      </c>
      <c r="G12" s="37"/>
      <c r="H12" s="37"/>
      <c r="I12" s="40"/>
      <c r="J12" s="40"/>
    </row>
    <row r="13" spans="1:42">
      <c r="A13" s="35"/>
      <c r="B13" s="34" t="s">
        <v>71</v>
      </c>
      <c r="C13" s="35"/>
      <c r="D13" s="35"/>
      <c r="E13" s="35"/>
      <c r="F13" s="36" t="s">
        <v>72</v>
      </c>
      <c r="G13" s="37"/>
      <c r="H13" s="37"/>
      <c r="I13" s="38">
        <f>+I15</f>
        <v>0</v>
      </c>
      <c r="J13" s="38">
        <f>+J15</f>
        <v>0</v>
      </c>
    </row>
    <row r="14" spans="1:42">
      <c r="A14" s="35"/>
      <c r="B14" s="35"/>
      <c r="C14" s="35"/>
      <c r="D14" s="35"/>
      <c r="E14" s="35"/>
      <c r="F14" s="39" t="s">
        <v>18</v>
      </c>
      <c r="G14" s="37"/>
      <c r="H14" s="37"/>
      <c r="I14" s="40"/>
      <c r="J14" s="40"/>
    </row>
    <row r="15" spans="1:42">
      <c r="A15" s="35"/>
      <c r="B15" s="35"/>
      <c r="C15" s="34" t="s">
        <v>71</v>
      </c>
      <c r="D15" s="35"/>
      <c r="E15" s="35"/>
      <c r="F15" s="36" t="s">
        <v>72</v>
      </c>
      <c r="G15" s="37"/>
      <c r="H15" s="37"/>
      <c r="I15" s="38">
        <f>+I17</f>
        <v>0</v>
      </c>
      <c r="J15" s="38">
        <f>+J17</f>
        <v>0</v>
      </c>
    </row>
    <row r="16" spans="1:42">
      <c r="A16" s="35"/>
      <c r="B16" s="35"/>
      <c r="C16" s="35"/>
      <c r="D16" s="35"/>
      <c r="E16" s="35"/>
      <c r="F16" s="39" t="s">
        <v>18</v>
      </c>
      <c r="G16" s="37"/>
      <c r="H16" s="37"/>
      <c r="I16" s="40"/>
      <c r="J16" s="40"/>
    </row>
    <row r="17" spans="1:13">
      <c r="A17" s="41"/>
      <c r="B17" s="41"/>
      <c r="C17" s="41"/>
      <c r="D17" s="42" t="s">
        <v>27</v>
      </c>
      <c r="E17" s="42"/>
      <c r="F17" s="42" t="s">
        <v>28</v>
      </c>
      <c r="G17" s="43">
        <f>+G19</f>
        <v>0</v>
      </c>
      <c r="H17" s="43">
        <f t="shared" ref="H17" si="0">+H19</f>
        <v>0</v>
      </c>
      <c r="I17" s="43">
        <f>+I19</f>
        <v>0</v>
      </c>
      <c r="J17" s="43">
        <f>+J19</f>
        <v>0</v>
      </c>
    </row>
    <row r="18" spans="1:13" ht="19.5" customHeight="1">
      <c r="A18" s="11"/>
      <c r="B18" s="44"/>
      <c r="C18" s="44"/>
      <c r="D18" s="42"/>
      <c r="E18" s="42"/>
      <c r="F18" s="42" t="s">
        <v>18</v>
      </c>
      <c r="G18" s="42"/>
      <c r="H18" s="42"/>
      <c r="I18" s="42"/>
      <c r="J18" s="42"/>
      <c r="K18" s="45"/>
    </row>
    <row r="19" spans="1:13" ht="33">
      <c r="A19" s="44"/>
      <c r="B19" s="44"/>
      <c r="C19" s="44"/>
      <c r="D19" s="42"/>
      <c r="E19" s="42" t="s">
        <v>29</v>
      </c>
      <c r="F19" s="42" t="s">
        <v>30</v>
      </c>
      <c r="G19" s="43">
        <f>+G29+G36+G22</f>
        <v>0</v>
      </c>
      <c r="H19" s="43">
        <f>+H29+H36+H22</f>
        <v>0</v>
      </c>
      <c r="I19" s="43">
        <f>+I22+I29+I36+I43</f>
        <v>0</v>
      </c>
      <c r="J19" s="43">
        <f>+J22+J29+J36+J43</f>
        <v>0</v>
      </c>
    </row>
    <row r="20" spans="1:13">
      <c r="A20" s="44"/>
      <c r="B20" s="44"/>
      <c r="C20" s="44"/>
      <c r="D20" s="42"/>
      <c r="E20" s="42"/>
      <c r="F20" s="42" t="s">
        <v>77</v>
      </c>
      <c r="G20" s="43"/>
      <c r="H20" s="43"/>
      <c r="I20" s="43">
        <v>0</v>
      </c>
      <c r="J20" s="43">
        <v>0</v>
      </c>
    </row>
    <row r="21" spans="1:13">
      <c r="A21" s="44"/>
      <c r="B21" s="11"/>
      <c r="C21" s="44"/>
      <c r="D21" s="42"/>
      <c r="E21" s="42"/>
      <c r="F21" s="42" t="s">
        <v>21</v>
      </c>
      <c r="G21" s="42"/>
      <c r="H21" s="42"/>
      <c r="I21" s="42"/>
      <c r="J21" s="42"/>
    </row>
    <row r="22" spans="1:13">
      <c r="A22" s="46"/>
      <c r="B22" s="46"/>
      <c r="C22" s="46"/>
      <c r="D22" s="42"/>
      <c r="E22" s="42"/>
      <c r="F22" s="47" t="s">
        <v>37</v>
      </c>
      <c r="G22" s="48">
        <f>+G24</f>
        <v>0</v>
      </c>
      <c r="H22" s="48">
        <f t="shared" ref="H22:J22" si="1">+H24</f>
        <v>0</v>
      </c>
      <c r="I22" s="48">
        <f t="shared" si="1"/>
        <v>0</v>
      </c>
      <c r="J22" s="48">
        <f t="shared" si="1"/>
        <v>32349</v>
      </c>
      <c r="K22" s="45"/>
      <c r="L22" s="45"/>
      <c r="M22" s="45"/>
    </row>
    <row r="23" spans="1:13" ht="33">
      <c r="A23" s="46"/>
      <c r="B23" s="46"/>
      <c r="C23" s="46"/>
      <c r="D23" s="42"/>
      <c r="E23" s="42"/>
      <c r="F23" s="42" t="s">
        <v>22</v>
      </c>
      <c r="G23" s="42"/>
      <c r="H23" s="42"/>
      <c r="I23" s="42"/>
      <c r="J23" s="42"/>
    </row>
    <row r="24" spans="1:13">
      <c r="A24" s="46"/>
      <c r="B24" s="46"/>
      <c r="C24" s="46"/>
      <c r="D24" s="42"/>
      <c r="E24" s="42"/>
      <c r="F24" s="42" t="s">
        <v>20</v>
      </c>
      <c r="G24" s="43">
        <f>+G25</f>
        <v>0</v>
      </c>
      <c r="H24" s="43">
        <f t="shared" ref="H24:J24" si="2">+H25</f>
        <v>0</v>
      </c>
      <c r="I24" s="43">
        <f t="shared" si="2"/>
        <v>0</v>
      </c>
      <c r="J24" s="43">
        <f t="shared" si="2"/>
        <v>32349</v>
      </c>
    </row>
    <row r="25" spans="1:13">
      <c r="A25" s="46"/>
      <c r="B25" s="46"/>
      <c r="C25" s="46"/>
      <c r="D25" s="42"/>
      <c r="E25" s="42"/>
      <c r="F25" s="42" t="s">
        <v>73</v>
      </c>
      <c r="G25" s="43">
        <f>+G26</f>
        <v>0</v>
      </c>
      <c r="H25" s="43">
        <f t="shared" ref="H25:J25" si="3">+H26</f>
        <v>0</v>
      </c>
      <c r="I25" s="43">
        <f t="shared" si="3"/>
        <v>0</v>
      </c>
      <c r="J25" s="43">
        <f t="shared" si="3"/>
        <v>32349</v>
      </c>
    </row>
    <row r="26" spans="1:13">
      <c r="A26" s="46"/>
      <c r="B26" s="46"/>
      <c r="C26" s="46"/>
      <c r="D26" s="42"/>
      <c r="E26" s="42"/>
      <c r="F26" s="42" t="s">
        <v>74</v>
      </c>
      <c r="G26" s="43">
        <f>+G27</f>
        <v>0</v>
      </c>
      <c r="H26" s="43">
        <f t="shared" ref="H26:J26" si="4">+H27</f>
        <v>0</v>
      </c>
      <c r="I26" s="43">
        <f t="shared" si="4"/>
        <v>0</v>
      </c>
      <c r="J26" s="43">
        <f t="shared" si="4"/>
        <v>32349</v>
      </c>
    </row>
    <row r="27" spans="1:13" ht="19.5" customHeight="1">
      <c r="A27" s="46"/>
      <c r="B27" s="46"/>
      <c r="C27" s="46"/>
      <c r="D27" s="42"/>
      <c r="E27" s="42"/>
      <c r="F27" s="42" t="s">
        <v>75</v>
      </c>
      <c r="G27" s="43">
        <f>+G28</f>
        <v>0</v>
      </c>
      <c r="H27" s="43">
        <f t="shared" ref="H27:J27" si="5">+H28</f>
        <v>0</v>
      </c>
      <c r="I27" s="43">
        <f t="shared" si="5"/>
        <v>0</v>
      </c>
      <c r="J27" s="43">
        <f t="shared" si="5"/>
        <v>32349</v>
      </c>
    </row>
    <row r="28" spans="1:13" ht="19.5" customHeight="1">
      <c r="A28" s="46"/>
      <c r="B28" s="46"/>
      <c r="C28" s="46"/>
      <c r="D28" s="42"/>
      <c r="E28" s="42"/>
      <c r="F28" s="42" t="s">
        <v>76</v>
      </c>
      <c r="G28" s="43">
        <v>0</v>
      </c>
      <c r="H28" s="43">
        <v>0</v>
      </c>
      <c r="I28" s="43">
        <v>0</v>
      </c>
      <c r="J28" s="43">
        <v>32349</v>
      </c>
    </row>
    <row r="29" spans="1:13">
      <c r="A29" s="44"/>
      <c r="B29" s="44"/>
      <c r="C29" s="44"/>
      <c r="D29" s="42"/>
      <c r="E29" s="42"/>
      <c r="F29" s="47" t="s">
        <v>35</v>
      </c>
      <c r="G29" s="48">
        <f>+G31</f>
        <v>0</v>
      </c>
      <c r="H29" s="48">
        <f t="shared" ref="H29:J29" si="6">+H31</f>
        <v>0</v>
      </c>
      <c r="I29" s="48">
        <f t="shared" si="6"/>
        <v>360000</v>
      </c>
      <c r="J29" s="48">
        <f t="shared" si="6"/>
        <v>458341</v>
      </c>
    </row>
    <row r="30" spans="1:13" ht="33">
      <c r="A30" s="44"/>
      <c r="B30" s="44"/>
      <c r="C30" s="11"/>
      <c r="D30" s="42"/>
      <c r="E30" s="42"/>
      <c r="F30" s="42" t="s">
        <v>22</v>
      </c>
      <c r="G30" s="42"/>
      <c r="H30" s="42"/>
      <c r="I30" s="42"/>
      <c r="J30" s="42"/>
    </row>
    <row r="31" spans="1:13">
      <c r="A31" s="44"/>
      <c r="B31" s="44"/>
      <c r="C31" s="11"/>
      <c r="D31" s="42"/>
      <c r="E31" s="42"/>
      <c r="F31" s="42" t="s">
        <v>20</v>
      </c>
      <c r="G31" s="43">
        <f>+G32</f>
        <v>0</v>
      </c>
      <c r="H31" s="43">
        <f t="shared" ref="H31:J31" si="7">+H32</f>
        <v>0</v>
      </c>
      <c r="I31" s="43">
        <f t="shared" si="7"/>
        <v>360000</v>
      </c>
      <c r="J31" s="43">
        <f t="shared" si="7"/>
        <v>458341</v>
      </c>
    </row>
    <row r="32" spans="1:13">
      <c r="A32" s="49"/>
      <c r="B32" s="49"/>
      <c r="C32" s="49"/>
      <c r="D32" s="42"/>
      <c r="E32" s="42"/>
      <c r="F32" s="42" t="s">
        <v>73</v>
      </c>
      <c r="G32" s="43">
        <f>+G33</f>
        <v>0</v>
      </c>
      <c r="H32" s="43">
        <f t="shared" ref="H32:J32" si="8">+H33</f>
        <v>0</v>
      </c>
      <c r="I32" s="43">
        <f t="shared" si="8"/>
        <v>360000</v>
      </c>
      <c r="J32" s="43">
        <f t="shared" si="8"/>
        <v>458341</v>
      </c>
    </row>
    <row r="33" spans="1:11">
      <c r="A33" s="49"/>
      <c r="B33" s="49"/>
      <c r="C33" s="50"/>
      <c r="D33" s="42"/>
      <c r="E33" s="42"/>
      <c r="F33" s="42" t="s">
        <v>74</v>
      </c>
      <c r="G33" s="43">
        <f>+G34</f>
        <v>0</v>
      </c>
      <c r="H33" s="43">
        <f t="shared" ref="H33:J33" si="9">+H34</f>
        <v>0</v>
      </c>
      <c r="I33" s="43">
        <f t="shared" si="9"/>
        <v>360000</v>
      </c>
      <c r="J33" s="43">
        <f t="shared" si="9"/>
        <v>458341</v>
      </c>
    </row>
    <row r="34" spans="1:11" ht="19.5" customHeight="1">
      <c r="A34" s="49"/>
      <c r="B34" s="49"/>
      <c r="C34" s="49"/>
      <c r="D34" s="42"/>
      <c r="E34" s="42"/>
      <c r="F34" s="42" t="s">
        <v>75</v>
      </c>
      <c r="G34" s="43">
        <f>+G35</f>
        <v>0</v>
      </c>
      <c r="H34" s="43">
        <f t="shared" ref="H34:J34" si="10">+H35</f>
        <v>0</v>
      </c>
      <c r="I34" s="43">
        <f t="shared" si="10"/>
        <v>360000</v>
      </c>
      <c r="J34" s="43">
        <f t="shared" si="10"/>
        <v>458341</v>
      </c>
    </row>
    <row r="35" spans="1:11" ht="19.5" customHeight="1">
      <c r="A35" s="49"/>
      <c r="B35" s="49"/>
      <c r="C35" s="49"/>
      <c r="D35" s="42"/>
      <c r="E35" s="42"/>
      <c r="F35" s="42" t="s">
        <v>76</v>
      </c>
      <c r="G35" s="43">
        <v>0</v>
      </c>
      <c r="H35" s="43"/>
      <c r="I35" s="43">
        <f>40000+263000+21000+36000</f>
        <v>360000</v>
      </c>
      <c r="J35" s="43">
        <f>360000+11364+81697+5280</f>
        <v>458341</v>
      </c>
    </row>
    <row r="36" spans="1:11">
      <c r="A36" s="49"/>
      <c r="B36" s="49"/>
      <c r="C36" s="49"/>
      <c r="D36" s="42"/>
      <c r="E36" s="42"/>
      <c r="F36" s="47" t="s">
        <v>36</v>
      </c>
      <c r="G36" s="48">
        <f>+G38</f>
        <v>0</v>
      </c>
      <c r="H36" s="48">
        <f t="shared" ref="H36:J36" si="11">+H38</f>
        <v>0</v>
      </c>
      <c r="I36" s="48">
        <f t="shared" si="11"/>
        <v>20000</v>
      </c>
      <c r="J36" s="48">
        <f t="shared" si="11"/>
        <v>69310</v>
      </c>
      <c r="K36" s="45"/>
    </row>
    <row r="37" spans="1:11" ht="33">
      <c r="A37" s="46"/>
      <c r="B37" s="46"/>
      <c r="C37" s="46"/>
      <c r="D37" s="42"/>
      <c r="E37" s="42"/>
      <c r="F37" s="42" t="s">
        <v>22</v>
      </c>
      <c r="G37" s="42"/>
      <c r="H37" s="42"/>
      <c r="I37" s="42"/>
      <c r="J37" s="42"/>
    </row>
    <row r="38" spans="1:11">
      <c r="A38" s="46"/>
      <c r="B38" s="46"/>
      <c r="C38" s="46"/>
      <c r="D38" s="42"/>
      <c r="E38" s="42"/>
      <c r="F38" s="42" t="s">
        <v>20</v>
      </c>
      <c r="G38" s="43">
        <f>+G39</f>
        <v>0</v>
      </c>
      <c r="H38" s="43">
        <f t="shared" ref="H38:J38" si="12">+H39</f>
        <v>0</v>
      </c>
      <c r="I38" s="43">
        <f t="shared" si="12"/>
        <v>20000</v>
      </c>
      <c r="J38" s="43">
        <f t="shared" si="12"/>
        <v>69310</v>
      </c>
    </row>
    <row r="39" spans="1:11">
      <c r="A39" s="46"/>
      <c r="B39" s="46"/>
      <c r="C39" s="46"/>
      <c r="D39" s="42"/>
      <c r="E39" s="42"/>
      <c r="F39" s="42" t="s">
        <v>73</v>
      </c>
      <c r="G39" s="43">
        <f>+G40</f>
        <v>0</v>
      </c>
      <c r="H39" s="43">
        <f t="shared" ref="H39:J39" si="13">+H40</f>
        <v>0</v>
      </c>
      <c r="I39" s="43">
        <f t="shared" si="13"/>
        <v>20000</v>
      </c>
      <c r="J39" s="43">
        <f t="shared" si="13"/>
        <v>69310</v>
      </c>
    </row>
    <row r="40" spans="1:11">
      <c r="A40" s="46"/>
      <c r="B40" s="46"/>
      <c r="C40" s="46"/>
      <c r="D40" s="42"/>
      <c r="E40" s="42"/>
      <c r="F40" s="42" t="s">
        <v>74</v>
      </c>
      <c r="G40" s="43">
        <f>+G41</f>
        <v>0</v>
      </c>
      <c r="H40" s="43">
        <f t="shared" ref="H40:J40" si="14">+H41</f>
        <v>0</v>
      </c>
      <c r="I40" s="43">
        <f t="shared" si="14"/>
        <v>20000</v>
      </c>
      <c r="J40" s="43">
        <f t="shared" si="14"/>
        <v>69310</v>
      </c>
    </row>
    <row r="41" spans="1:11" ht="19.5" customHeight="1">
      <c r="A41" s="46"/>
      <c r="B41" s="46"/>
      <c r="C41" s="46"/>
      <c r="D41" s="42"/>
      <c r="E41" s="42"/>
      <c r="F41" s="42" t="s">
        <v>75</v>
      </c>
      <c r="G41" s="43">
        <f>+G42</f>
        <v>0</v>
      </c>
      <c r="H41" s="43">
        <f t="shared" ref="H41:J41" si="15">+H42</f>
        <v>0</v>
      </c>
      <c r="I41" s="43">
        <f t="shared" si="15"/>
        <v>20000</v>
      </c>
      <c r="J41" s="43">
        <f t="shared" si="15"/>
        <v>69310</v>
      </c>
    </row>
    <row r="42" spans="1:11" ht="19.5" customHeight="1">
      <c r="A42" s="46"/>
      <c r="B42" s="46"/>
      <c r="C42" s="46"/>
      <c r="D42" s="42"/>
      <c r="E42" s="42"/>
      <c r="F42" s="42" t="s">
        <v>76</v>
      </c>
      <c r="G42" s="43">
        <v>0</v>
      </c>
      <c r="H42" s="43"/>
      <c r="I42" s="43">
        <v>20000</v>
      </c>
      <c r="J42" s="43">
        <f>20000+49310</f>
        <v>69310</v>
      </c>
    </row>
    <row r="43" spans="1:11">
      <c r="A43" s="46"/>
      <c r="B43" s="46"/>
      <c r="C43" s="46"/>
      <c r="D43" s="42"/>
      <c r="E43" s="42"/>
      <c r="F43" s="47" t="s">
        <v>23</v>
      </c>
      <c r="G43" s="48">
        <f>+G45</f>
        <v>0</v>
      </c>
      <c r="H43" s="48">
        <f t="shared" ref="H43:J43" si="16">+H45</f>
        <v>0</v>
      </c>
      <c r="I43" s="48">
        <f t="shared" si="16"/>
        <v>-380000</v>
      </c>
      <c r="J43" s="48">
        <f t="shared" si="16"/>
        <v>-560000</v>
      </c>
    </row>
    <row r="44" spans="1:11" ht="33">
      <c r="A44" s="46"/>
      <c r="B44" s="46"/>
      <c r="C44" s="46"/>
      <c r="D44" s="42"/>
      <c r="E44" s="42"/>
      <c r="F44" s="42" t="s">
        <v>22</v>
      </c>
      <c r="G44" s="42"/>
      <c r="H44" s="42"/>
      <c r="I44" s="42"/>
      <c r="J44" s="42"/>
    </row>
    <row r="45" spans="1:11">
      <c r="A45" s="46"/>
      <c r="B45" s="46"/>
      <c r="C45" s="46"/>
      <c r="D45" s="42"/>
      <c r="E45" s="42"/>
      <c r="F45" s="42" t="s">
        <v>20</v>
      </c>
      <c r="G45" s="43">
        <f>+G46</f>
        <v>0</v>
      </c>
      <c r="H45" s="43">
        <f t="shared" ref="H45:J45" si="17">+H46</f>
        <v>0</v>
      </c>
      <c r="I45" s="43">
        <f t="shared" si="17"/>
        <v>-380000</v>
      </c>
      <c r="J45" s="43">
        <f t="shared" si="17"/>
        <v>-560000</v>
      </c>
    </row>
    <row r="46" spans="1:11">
      <c r="A46" s="46"/>
      <c r="B46" s="46"/>
      <c r="C46" s="46"/>
      <c r="D46" s="42"/>
      <c r="E46" s="42"/>
      <c r="F46" s="42" t="s">
        <v>31</v>
      </c>
      <c r="G46" s="43">
        <f>+G47</f>
        <v>0</v>
      </c>
      <c r="H46" s="43">
        <f t="shared" ref="H46:J46" si="18">+H47</f>
        <v>0</v>
      </c>
      <c r="I46" s="43">
        <f t="shared" si="18"/>
        <v>-380000</v>
      </c>
      <c r="J46" s="43">
        <f t="shared" si="18"/>
        <v>-560000</v>
      </c>
    </row>
    <row r="47" spans="1:11">
      <c r="A47" s="46"/>
      <c r="B47" s="46"/>
      <c r="C47" s="46"/>
      <c r="D47" s="42"/>
      <c r="E47" s="42"/>
      <c r="F47" s="42" t="s">
        <v>32</v>
      </c>
      <c r="G47" s="43">
        <f>+G48</f>
        <v>0</v>
      </c>
      <c r="H47" s="43">
        <f t="shared" ref="H47:J47" si="19">+H48</f>
        <v>0</v>
      </c>
      <c r="I47" s="43">
        <f t="shared" si="19"/>
        <v>-380000</v>
      </c>
      <c r="J47" s="43">
        <f t="shared" si="19"/>
        <v>-560000</v>
      </c>
    </row>
    <row r="48" spans="1:11">
      <c r="A48" s="46"/>
      <c r="B48" s="46"/>
      <c r="C48" s="46"/>
      <c r="D48" s="42"/>
      <c r="E48" s="42"/>
      <c r="F48" s="42" t="s">
        <v>33</v>
      </c>
      <c r="G48" s="43">
        <f>+G49</f>
        <v>0</v>
      </c>
      <c r="H48" s="43">
        <f t="shared" ref="H48:J48" si="20">+H49</f>
        <v>0</v>
      </c>
      <c r="I48" s="43">
        <f t="shared" si="20"/>
        <v>-380000</v>
      </c>
      <c r="J48" s="43">
        <f t="shared" si="20"/>
        <v>-560000</v>
      </c>
    </row>
    <row r="49" spans="1:10">
      <c r="A49" s="46"/>
      <c r="B49" s="46"/>
      <c r="C49" s="46"/>
      <c r="D49" s="42"/>
      <c r="E49" s="42"/>
      <c r="F49" s="42" t="s">
        <v>34</v>
      </c>
      <c r="G49" s="43">
        <v>0</v>
      </c>
      <c r="H49" s="43"/>
      <c r="I49" s="43">
        <v>-380000</v>
      </c>
      <c r="J49" s="43">
        <v>-560000</v>
      </c>
    </row>
  </sheetData>
  <mergeCells count="11">
    <mergeCell ref="A9:C9"/>
    <mergeCell ref="A6:J6"/>
    <mergeCell ref="F1:J1"/>
    <mergeCell ref="D2:J2"/>
    <mergeCell ref="D3:J3"/>
    <mergeCell ref="D8:H8"/>
    <mergeCell ref="G9:J9"/>
    <mergeCell ref="D9:E9"/>
    <mergeCell ref="F9:F10"/>
    <mergeCell ref="D4:F4"/>
    <mergeCell ref="D5:F5"/>
  </mergeCells>
  <pageMargins left="0" right="0" top="0" bottom="0" header="0" footer="0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28" workbookViewId="0">
      <selection activeCell="M49" sqref="M49"/>
    </sheetView>
  </sheetViews>
  <sheetFormatPr defaultColWidth="9.140625" defaultRowHeight="13.5"/>
  <cols>
    <col min="1" max="1" width="41.85546875" style="1" customWidth="1"/>
    <col min="2" max="2" width="62.140625" style="1" customWidth="1"/>
    <col min="3" max="3" width="17" style="1" hidden="1" customWidth="1"/>
    <col min="4" max="4" width="14.5703125" style="1" hidden="1" customWidth="1"/>
    <col min="5" max="5" width="14.5703125" style="1" customWidth="1"/>
    <col min="6" max="6" width="15.42578125" style="1" customWidth="1"/>
    <col min="7" max="7" width="49.85546875" style="1" customWidth="1"/>
    <col min="8" max="16384" width="9.140625" style="1"/>
  </cols>
  <sheetData>
    <row r="1" spans="1:6" ht="15" customHeight="1">
      <c r="D1" s="65" t="s">
        <v>64</v>
      </c>
      <c r="E1" s="65"/>
      <c r="F1" s="65"/>
    </row>
    <row r="2" spans="1:6">
      <c r="D2" s="65" t="s">
        <v>0</v>
      </c>
      <c r="E2" s="65"/>
      <c r="F2" s="65"/>
    </row>
    <row r="3" spans="1:6">
      <c r="D3" s="65" t="s">
        <v>1</v>
      </c>
      <c r="E3" s="65"/>
      <c r="F3" s="65"/>
    </row>
    <row r="4" spans="1:6">
      <c r="D4" s="5"/>
      <c r="E4" s="5"/>
      <c r="F4" s="5"/>
    </row>
    <row r="9" spans="1:6" ht="33" customHeight="1">
      <c r="A9" s="63" t="s">
        <v>59</v>
      </c>
      <c r="B9" s="63"/>
      <c r="C9" s="63"/>
      <c r="D9" s="63"/>
      <c r="E9" s="63"/>
      <c r="F9" s="63"/>
    </row>
    <row r="10" spans="1:6" ht="16.5">
      <c r="A10" s="3"/>
      <c r="B10" s="3"/>
      <c r="C10" s="3"/>
      <c r="D10" s="3"/>
      <c r="E10" s="3"/>
      <c r="F10" s="3"/>
    </row>
    <row r="11" spans="1:6" ht="16.5">
      <c r="A11" s="64" t="s">
        <v>58</v>
      </c>
      <c r="B11" s="64"/>
      <c r="C11" s="64"/>
      <c r="D11" s="64"/>
      <c r="E11" s="64"/>
      <c r="F11" s="64"/>
    </row>
    <row r="12" spans="1:6" ht="16.5">
      <c r="A12" s="3"/>
      <c r="B12" s="3"/>
      <c r="C12" s="3"/>
      <c r="D12" s="3"/>
      <c r="E12" s="3"/>
      <c r="F12" s="3"/>
    </row>
    <row r="13" spans="1:6" ht="16.5">
      <c r="A13" s="6" t="s">
        <v>2</v>
      </c>
      <c r="B13" s="3"/>
      <c r="C13" s="3"/>
      <c r="D13" s="3"/>
      <c r="E13" s="3"/>
      <c r="F13" s="3"/>
    </row>
    <row r="14" spans="1:6" ht="16.5">
      <c r="A14" s="3"/>
      <c r="B14" s="3"/>
      <c r="C14" s="3"/>
      <c r="D14" s="3"/>
      <c r="E14" s="3"/>
      <c r="F14" s="3"/>
    </row>
    <row r="15" spans="1:6" s="2" customFormat="1" ht="24" customHeight="1">
      <c r="A15" s="7" t="s">
        <v>3</v>
      </c>
      <c r="B15" s="7" t="s">
        <v>4</v>
      </c>
      <c r="C15" s="1"/>
      <c r="D15" s="1"/>
      <c r="E15" s="1"/>
      <c r="F15" s="1"/>
    </row>
    <row r="16" spans="1:6" s="2" customFormat="1" ht="25.5" customHeight="1">
      <c r="A16" s="9" t="s">
        <v>39</v>
      </c>
      <c r="B16" s="10" t="s">
        <v>40</v>
      </c>
      <c r="C16" s="1"/>
      <c r="D16" s="1"/>
      <c r="E16" s="1"/>
      <c r="F16" s="1"/>
    </row>
    <row r="17" spans="1:6" s="2" customFormat="1" ht="24" customHeight="1">
      <c r="A17" s="8"/>
      <c r="B17" s="1"/>
      <c r="C17" s="1"/>
      <c r="D17" s="1"/>
      <c r="E17" s="1"/>
      <c r="F17" s="1"/>
    </row>
    <row r="18" spans="1:6" s="13" customFormat="1" ht="27" customHeight="1">
      <c r="A18" s="60" t="s">
        <v>41</v>
      </c>
      <c r="B18" s="60"/>
      <c r="C18" s="60"/>
      <c r="D18" s="60"/>
      <c r="E18" s="60"/>
      <c r="F18" s="60"/>
    </row>
    <row r="19" spans="1:6" s="13" customFormat="1" ht="27" customHeight="1">
      <c r="C19" s="12"/>
      <c r="D19" s="12"/>
      <c r="E19" s="12"/>
      <c r="F19" s="12"/>
    </row>
    <row r="20" spans="1:6" s="13" customFormat="1" ht="27" customHeight="1">
      <c r="A20" s="14" t="s">
        <v>42</v>
      </c>
      <c r="B20" s="9" t="s">
        <v>39</v>
      </c>
      <c r="C20" s="61" t="s">
        <v>43</v>
      </c>
      <c r="D20" s="61"/>
      <c r="E20" s="61"/>
      <c r="F20" s="61"/>
    </row>
    <row r="21" spans="1:6" s="13" customFormat="1" ht="27" customHeight="1">
      <c r="A21" s="14" t="s">
        <v>44</v>
      </c>
      <c r="B21" s="9" t="s">
        <v>45</v>
      </c>
      <c r="C21" s="16" t="s">
        <v>5</v>
      </c>
      <c r="D21" s="16" t="s">
        <v>6</v>
      </c>
      <c r="E21" s="16" t="s">
        <v>7</v>
      </c>
      <c r="F21" s="16" t="s">
        <v>8</v>
      </c>
    </row>
    <row r="22" spans="1:6" s="13" customFormat="1" ht="27" customHeight="1">
      <c r="A22" s="14" t="s">
        <v>46</v>
      </c>
      <c r="B22" s="9" t="s">
        <v>47</v>
      </c>
      <c r="C22" s="14"/>
      <c r="D22" s="14"/>
      <c r="E22" s="14"/>
      <c r="F22" s="14"/>
    </row>
    <row r="23" spans="1:6" s="13" customFormat="1" ht="27" customHeight="1">
      <c r="A23" s="14" t="s">
        <v>48</v>
      </c>
      <c r="B23" s="9" t="s">
        <v>49</v>
      </c>
      <c r="C23" s="14"/>
      <c r="D23" s="14"/>
      <c r="E23" s="14"/>
      <c r="F23" s="14"/>
    </row>
    <row r="24" spans="1:6" s="13" customFormat="1" ht="27" customHeight="1">
      <c r="A24" s="14" t="s">
        <v>50</v>
      </c>
      <c r="B24" s="9" t="s">
        <v>51</v>
      </c>
      <c r="C24" s="14"/>
      <c r="D24" s="14"/>
      <c r="E24" s="14"/>
      <c r="F24" s="14"/>
    </row>
    <row r="25" spans="1:6" s="13" customFormat="1" ht="27" customHeight="1">
      <c r="A25" s="14" t="s">
        <v>52</v>
      </c>
      <c r="B25" s="9" t="s">
        <v>53</v>
      </c>
      <c r="C25" s="14"/>
      <c r="D25" s="14"/>
      <c r="E25" s="14"/>
      <c r="F25" s="14"/>
    </row>
    <row r="26" spans="1:6" s="13" customFormat="1" ht="27" customHeight="1">
      <c r="A26" s="61" t="s">
        <v>54</v>
      </c>
      <c r="B26" s="61"/>
      <c r="C26" s="14"/>
      <c r="D26" s="14"/>
      <c r="E26" s="14"/>
      <c r="F26" s="14"/>
    </row>
    <row r="27" spans="1:6" s="13" customFormat="1" ht="27" customHeight="1">
      <c r="A27" s="62" t="s">
        <v>55</v>
      </c>
      <c r="B27" s="62"/>
      <c r="C27" s="17" t="s">
        <v>56</v>
      </c>
      <c r="D27" s="17" t="s">
        <v>56</v>
      </c>
      <c r="E27" s="17" t="s">
        <v>56</v>
      </c>
      <c r="F27" s="17">
        <v>6</v>
      </c>
    </row>
    <row r="28" spans="1:6" s="13" customFormat="1" ht="27" customHeight="1">
      <c r="A28" s="59" t="s">
        <v>57</v>
      </c>
      <c r="B28" s="59"/>
      <c r="C28" s="15">
        <v>0</v>
      </c>
      <c r="D28" s="17"/>
      <c r="E28" s="22"/>
      <c r="F28" s="22">
        <v>32349</v>
      </c>
    </row>
    <row r="29" spans="1:6" ht="24" customHeight="1">
      <c r="C29" s="2"/>
      <c r="D29" s="2"/>
      <c r="E29" s="2"/>
      <c r="F29" s="2"/>
    </row>
    <row r="30" spans="1:6" ht="33" customHeight="1">
      <c r="A30" s="63" t="s">
        <v>78</v>
      </c>
      <c r="B30" s="63"/>
      <c r="C30" s="63"/>
      <c r="D30" s="63"/>
      <c r="E30" s="63"/>
      <c r="F30" s="63"/>
    </row>
    <row r="31" spans="1:6" ht="16.5">
      <c r="A31" s="3"/>
      <c r="B31" s="3"/>
      <c r="C31" s="3"/>
      <c r="D31" s="3"/>
      <c r="E31" s="3"/>
      <c r="F31" s="3"/>
    </row>
    <row r="32" spans="1:6" ht="16.5">
      <c r="A32" s="64" t="s">
        <v>60</v>
      </c>
      <c r="B32" s="64"/>
      <c r="C32" s="64"/>
      <c r="D32" s="64"/>
      <c r="E32" s="64"/>
      <c r="F32" s="64"/>
    </row>
    <row r="33" spans="1:6" ht="16.5">
      <c r="A33" s="3"/>
      <c r="B33" s="3"/>
      <c r="C33" s="3"/>
      <c r="D33" s="3"/>
      <c r="E33" s="3"/>
      <c r="F33" s="3"/>
    </row>
    <row r="34" spans="1:6" ht="16.5">
      <c r="A34" s="6" t="s">
        <v>2</v>
      </c>
      <c r="B34" s="3"/>
      <c r="C34" s="3"/>
      <c r="D34" s="3"/>
      <c r="E34" s="3"/>
      <c r="F34" s="3"/>
    </row>
    <row r="35" spans="1:6" ht="16.5">
      <c r="A35" s="3"/>
      <c r="B35" s="3"/>
      <c r="C35" s="3"/>
      <c r="D35" s="3"/>
      <c r="E35" s="3"/>
      <c r="F35" s="3"/>
    </row>
    <row r="36" spans="1:6" s="2" customFormat="1" ht="24" customHeight="1">
      <c r="A36" s="7" t="s">
        <v>3</v>
      </c>
      <c r="B36" s="7" t="s">
        <v>4</v>
      </c>
      <c r="C36" s="1"/>
      <c r="D36" s="1"/>
      <c r="E36" s="1"/>
      <c r="F36" s="1"/>
    </row>
    <row r="37" spans="1:6" s="2" customFormat="1" ht="25.5" customHeight="1">
      <c r="A37" s="9" t="s">
        <v>39</v>
      </c>
      <c r="B37" s="10" t="s">
        <v>40</v>
      </c>
      <c r="C37" s="1"/>
      <c r="D37" s="1"/>
      <c r="E37" s="1"/>
      <c r="F37" s="1"/>
    </row>
    <row r="38" spans="1:6" s="2" customFormat="1" ht="16.5" customHeight="1">
      <c r="A38" s="8"/>
      <c r="B38" s="1"/>
      <c r="C38" s="1"/>
      <c r="D38" s="1"/>
      <c r="E38" s="1"/>
      <c r="F38" s="1"/>
    </row>
    <row r="39" spans="1:6" s="13" customFormat="1" ht="27" customHeight="1">
      <c r="A39" s="60" t="s">
        <v>41</v>
      </c>
      <c r="B39" s="60"/>
      <c r="C39" s="60"/>
      <c r="D39" s="60"/>
      <c r="E39" s="60"/>
      <c r="F39" s="60"/>
    </row>
    <row r="40" spans="1:6" s="13" customFormat="1" ht="27" customHeight="1">
      <c r="C40" s="12"/>
      <c r="D40" s="12"/>
      <c r="E40" s="12"/>
      <c r="F40" s="12"/>
    </row>
    <row r="41" spans="1:6" s="13" customFormat="1" ht="27" customHeight="1">
      <c r="A41" s="14" t="s">
        <v>42</v>
      </c>
      <c r="B41" s="9" t="s">
        <v>39</v>
      </c>
      <c r="C41" s="61" t="s">
        <v>43</v>
      </c>
      <c r="D41" s="61"/>
      <c r="E41" s="61"/>
      <c r="F41" s="61"/>
    </row>
    <row r="42" spans="1:6" s="13" customFormat="1" ht="27" customHeight="1">
      <c r="A42" s="14" t="s">
        <v>44</v>
      </c>
      <c r="B42" s="9" t="s">
        <v>45</v>
      </c>
      <c r="C42" s="16" t="s">
        <v>5</v>
      </c>
      <c r="D42" s="16" t="s">
        <v>6</v>
      </c>
      <c r="E42" s="16" t="s">
        <v>7</v>
      </c>
      <c r="F42" s="16" t="s">
        <v>8</v>
      </c>
    </row>
    <row r="43" spans="1:6" s="13" customFormat="1" ht="27" customHeight="1">
      <c r="A43" s="14" t="s">
        <v>46</v>
      </c>
      <c r="B43" s="9" t="s">
        <v>47</v>
      </c>
      <c r="C43" s="14"/>
      <c r="D43" s="14"/>
      <c r="E43" s="14"/>
      <c r="F43" s="14"/>
    </row>
    <row r="44" spans="1:6" s="13" customFormat="1" ht="27" customHeight="1">
      <c r="A44" s="14" t="s">
        <v>48</v>
      </c>
      <c r="B44" s="9" t="s">
        <v>49</v>
      </c>
      <c r="C44" s="14"/>
      <c r="D44" s="14"/>
      <c r="E44" s="14"/>
      <c r="F44" s="14"/>
    </row>
    <row r="45" spans="1:6" s="13" customFormat="1" ht="27" customHeight="1">
      <c r="A45" s="14" t="s">
        <v>50</v>
      </c>
      <c r="B45" s="9" t="s">
        <v>51</v>
      </c>
      <c r="C45" s="14"/>
      <c r="D45" s="14"/>
      <c r="E45" s="14"/>
      <c r="F45" s="14"/>
    </row>
    <row r="46" spans="1:6" s="13" customFormat="1" ht="27" customHeight="1">
      <c r="A46" s="14" t="s">
        <v>52</v>
      </c>
      <c r="B46" s="9" t="s">
        <v>53</v>
      </c>
      <c r="C46" s="14"/>
      <c r="D46" s="14"/>
      <c r="E46" s="14"/>
      <c r="F46" s="14"/>
    </row>
    <row r="47" spans="1:6" s="13" customFormat="1" ht="27" customHeight="1">
      <c r="A47" s="61" t="s">
        <v>54</v>
      </c>
      <c r="B47" s="61"/>
      <c r="C47" s="14"/>
      <c r="D47" s="14"/>
      <c r="E47" s="14"/>
      <c r="F47" s="14"/>
    </row>
    <row r="48" spans="1:6" s="13" customFormat="1" ht="27" customHeight="1">
      <c r="A48" s="62" t="s">
        <v>55</v>
      </c>
      <c r="B48" s="62"/>
      <c r="C48" s="17" t="s">
        <v>56</v>
      </c>
      <c r="D48" s="17" t="s">
        <v>56</v>
      </c>
      <c r="E48" s="17" t="s">
        <v>56</v>
      </c>
      <c r="F48" s="17">
        <f>31+24+7+8+1</f>
        <v>71</v>
      </c>
    </row>
    <row r="49" spans="1:6" s="13" customFormat="1" ht="27" customHeight="1">
      <c r="A49" s="59" t="s">
        <v>57</v>
      </c>
      <c r="B49" s="59"/>
      <c r="C49" s="15">
        <v>0</v>
      </c>
      <c r="D49" s="17"/>
      <c r="E49" s="22">
        <v>360000</v>
      </c>
      <c r="F49" s="22">
        <v>458341</v>
      </c>
    </row>
    <row r="51" spans="1:6" ht="33" customHeight="1">
      <c r="A51" s="63" t="s">
        <v>62</v>
      </c>
      <c r="B51" s="63"/>
      <c r="C51" s="63"/>
      <c r="D51" s="63"/>
      <c r="E51" s="63"/>
      <c r="F51" s="63"/>
    </row>
    <row r="52" spans="1:6" ht="16.5">
      <c r="A52" s="3"/>
      <c r="B52" s="3"/>
      <c r="C52" s="3"/>
      <c r="D52" s="3"/>
      <c r="E52" s="3"/>
      <c r="F52" s="3"/>
    </row>
    <row r="53" spans="1:6" ht="16.5">
      <c r="A53" s="64" t="s">
        <v>61</v>
      </c>
      <c r="B53" s="64"/>
      <c r="C53" s="64"/>
      <c r="D53" s="64"/>
      <c r="E53" s="64"/>
      <c r="F53" s="64"/>
    </row>
    <row r="54" spans="1:6" ht="16.5">
      <c r="A54" s="3"/>
      <c r="B54" s="3"/>
      <c r="C54" s="3"/>
      <c r="D54" s="3"/>
      <c r="E54" s="3"/>
      <c r="F54" s="3"/>
    </row>
    <row r="55" spans="1:6" ht="16.5">
      <c r="A55" s="6" t="s">
        <v>2</v>
      </c>
      <c r="B55" s="3"/>
      <c r="C55" s="3"/>
      <c r="D55" s="3"/>
      <c r="E55" s="3"/>
      <c r="F55" s="3"/>
    </row>
    <row r="56" spans="1:6" ht="16.5">
      <c r="A56" s="3"/>
      <c r="B56" s="3"/>
      <c r="C56" s="3"/>
      <c r="D56" s="3"/>
      <c r="E56" s="3"/>
      <c r="F56" s="3"/>
    </row>
    <row r="57" spans="1:6" s="2" customFormat="1" ht="24" customHeight="1">
      <c r="A57" s="7" t="s">
        <v>3</v>
      </c>
      <c r="B57" s="7" t="s">
        <v>4</v>
      </c>
      <c r="C57" s="1"/>
      <c r="D57" s="1"/>
      <c r="E57" s="1"/>
      <c r="F57" s="1"/>
    </row>
    <row r="58" spans="1:6" s="2" customFormat="1" ht="25.5" customHeight="1">
      <c r="A58" s="9" t="s">
        <v>39</v>
      </c>
      <c r="B58" s="10" t="s">
        <v>40</v>
      </c>
      <c r="C58" s="1"/>
      <c r="D58" s="1"/>
      <c r="E58" s="1"/>
      <c r="F58" s="1"/>
    </row>
    <row r="59" spans="1:6" s="2" customFormat="1" ht="6.75" customHeight="1">
      <c r="A59" s="8"/>
      <c r="B59" s="1"/>
      <c r="C59" s="1"/>
      <c r="D59" s="1"/>
      <c r="E59" s="1"/>
      <c r="F59" s="1"/>
    </row>
    <row r="60" spans="1:6" s="13" customFormat="1" ht="27" customHeight="1">
      <c r="A60" s="60" t="s">
        <v>41</v>
      </c>
      <c r="B60" s="60"/>
      <c r="C60" s="60"/>
      <c r="D60" s="60"/>
      <c r="E60" s="60"/>
      <c r="F60" s="60"/>
    </row>
    <row r="61" spans="1:6" s="13" customFormat="1" ht="27" customHeight="1">
      <c r="C61" s="12"/>
      <c r="D61" s="12"/>
      <c r="E61" s="12"/>
      <c r="F61" s="12"/>
    </row>
    <row r="62" spans="1:6" s="13" customFormat="1" ht="27" customHeight="1">
      <c r="A62" s="14" t="s">
        <v>42</v>
      </c>
      <c r="B62" s="9" t="s">
        <v>39</v>
      </c>
      <c r="C62" s="61" t="s">
        <v>43</v>
      </c>
      <c r="D62" s="61"/>
      <c r="E62" s="61"/>
      <c r="F62" s="61"/>
    </row>
    <row r="63" spans="1:6" s="13" customFormat="1" ht="27" customHeight="1">
      <c r="A63" s="14" t="s">
        <v>44</v>
      </c>
      <c r="B63" s="9" t="s">
        <v>45</v>
      </c>
      <c r="C63" s="16" t="s">
        <v>5</v>
      </c>
      <c r="D63" s="16" t="s">
        <v>6</v>
      </c>
      <c r="E63" s="16" t="s">
        <v>7</v>
      </c>
      <c r="F63" s="16" t="s">
        <v>8</v>
      </c>
    </row>
    <row r="64" spans="1:6" s="13" customFormat="1" ht="27" customHeight="1">
      <c r="A64" s="14" t="s">
        <v>46</v>
      </c>
      <c r="B64" s="9" t="s">
        <v>47</v>
      </c>
      <c r="C64" s="14"/>
      <c r="D64" s="14"/>
      <c r="E64" s="14"/>
      <c r="F64" s="14"/>
    </row>
    <row r="65" spans="1:6" s="13" customFormat="1" ht="27" customHeight="1">
      <c r="A65" s="14" t="s">
        <v>48</v>
      </c>
      <c r="B65" s="9" t="s">
        <v>49</v>
      </c>
      <c r="C65" s="14"/>
      <c r="D65" s="14"/>
      <c r="E65" s="14"/>
      <c r="F65" s="14"/>
    </row>
    <row r="66" spans="1:6" s="13" customFormat="1" ht="27" customHeight="1">
      <c r="A66" s="14" t="s">
        <v>50</v>
      </c>
      <c r="B66" s="9" t="s">
        <v>51</v>
      </c>
      <c r="C66" s="14"/>
      <c r="D66" s="14"/>
      <c r="E66" s="14"/>
      <c r="F66" s="14"/>
    </row>
    <row r="67" spans="1:6" s="13" customFormat="1" ht="27" customHeight="1">
      <c r="A67" s="14" t="s">
        <v>52</v>
      </c>
      <c r="B67" s="9" t="s">
        <v>53</v>
      </c>
      <c r="C67" s="14"/>
      <c r="D67" s="14"/>
      <c r="E67" s="14"/>
      <c r="F67" s="14"/>
    </row>
    <row r="68" spans="1:6" s="13" customFormat="1" ht="27" customHeight="1">
      <c r="A68" s="61" t="s">
        <v>54</v>
      </c>
      <c r="B68" s="61"/>
      <c r="C68" s="14"/>
      <c r="D68" s="14"/>
      <c r="E68" s="14"/>
      <c r="F68" s="14"/>
    </row>
    <row r="69" spans="1:6" s="13" customFormat="1" ht="27" customHeight="1">
      <c r="A69" s="62" t="s">
        <v>55</v>
      </c>
      <c r="B69" s="62"/>
      <c r="C69" s="17" t="s">
        <v>56</v>
      </c>
      <c r="D69" s="17" t="s">
        <v>56</v>
      </c>
      <c r="E69" s="17" t="s">
        <v>56</v>
      </c>
      <c r="F69" s="17">
        <v>14</v>
      </c>
    </row>
    <row r="70" spans="1:6" s="13" customFormat="1" ht="27" customHeight="1">
      <c r="A70" s="59" t="s">
        <v>57</v>
      </c>
      <c r="B70" s="59"/>
      <c r="C70" s="15">
        <v>0</v>
      </c>
      <c r="D70" s="17"/>
      <c r="E70" s="23">
        <v>20000</v>
      </c>
      <c r="F70" s="23">
        <v>69310</v>
      </c>
    </row>
    <row r="73" spans="1:6" ht="45" customHeight="1">
      <c r="A73" s="66" t="s">
        <v>38</v>
      </c>
      <c r="B73" s="66"/>
      <c r="C73" s="66"/>
      <c r="D73" s="66"/>
      <c r="E73" s="66"/>
      <c r="F73" s="66"/>
    </row>
    <row r="75" spans="1:6" s="2" customFormat="1" ht="17.25">
      <c r="A75" s="67" t="s">
        <v>23</v>
      </c>
      <c r="B75" s="67"/>
      <c r="C75" s="67"/>
      <c r="D75" s="67"/>
      <c r="E75" s="67"/>
      <c r="F75" s="67"/>
    </row>
    <row r="76" spans="1:6" s="2" customFormat="1" ht="17.25">
      <c r="A76" s="3"/>
      <c r="B76" s="3"/>
      <c r="C76" s="3"/>
      <c r="D76" s="3"/>
      <c r="E76" s="3"/>
      <c r="F76" s="3"/>
    </row>
    <row r="77" spans="1:6" s="2" customFormat="1" ht="17.25">
      <c r="A77" s="6" t="s">
        <v>2</v>
      </c>
      <c r="B77" s="3"/>
      <c r="C77" s="3"/>
      <c r="D77" s="3"/>
      <c r="E77" s="3"/>
      <c r="F77" s="3"/>
    </row>
    <row r="78" spans="1:6" s="2" customFormat="1" ht="17.25"/>
    <row r="79" spans="1:6" s="2" customFormat="1" ht="17.25"/>
    <row r="80" spans="1:6" s="2" customFormat="1" ht="24" customHeight="1">
      <c r="A80" s="7" t="s">
        <v>3</v>
      </c>
      <c r="B80" s="7" t="s">
        <v>4</v>
      </c>
      <c r="C80" s="1"/>
      <c r="D80" s="1"/>
      <c r="E80" s="1"/>
      <c r="F80" s="1"/>
    </row>
    <row r="81" spans="1:6" s="2" customFormat="1" ht="25.5" customHeight="1">
      <c r="A81" s="9" t="s">
        <v>39</v>
      </c>
      <c r="B81" s="10" t="s">
        <v>40</v>
      </c>
      <c r="C81" s="1"/>
      <c r="D81" s="1"/>
      <c r="E81" s="1"/>
      <c r="F81" s="1"/>
    </row>
    <row r="82" spans="1:6" s="2" customFormat="1" ht="6.75" customHeight="1">
      <c r="A82" s="8"/>
      <c r="B82" s="1"/>
      <c r="C82" s="1"/>
      <c r="D82" s="1"/>
      <c r="E82" s="1"/>
      <c r="F82" s="1"/>
    </row>
    <row r="83" spans="1:6" s="13" customFormat="1" ht="27" customHeight="1">
      <c r="A83" s="60" t="s">
        <v>41</v>
      </c>
      <c r="B83" s="60"/>
      <c r="C83" s="60"/>
      <c r="D83" s="60"/>
      <c r="E83" s="60"/>
      <c r="F83" s="60"/>
    </row>
    <row r="84" spans="1:6" s="13" customFormat="1" ht="27" customHeight="1">
      <c r="A84" s="18"/>
      <c r="B84" s="18"/>
      <c r="C84" s="19"/>
      <c r="D84" s="19"/>
      <c r="E84" s="19"/>
      <c r="F84" s="19"/>
    </row>
    <row r="85" spans="1:6" s="13" customFormat="1" ht="27" customHeight="1">
      <c r="A85" s="14" t="s">
        <v>42</v>
      </c>
      <c r="B85" s="9" t="s">
        <v>39</v>
      </c>
      <c r="C85" s="61" t="s">
        <v>43</v>
      </c>
      <c r="D85" s="61"/>
      <c r="E85" s="61"/>
      <c r="F85" s="61"/>
    </row>
    <row r="86" spans="1:6" s="13" customFormat="1" ht="27" customHeight="1">
      <c r="A86" s="14" t="s">
        <v>44</v>
      </c>
      <c r="B86" s="9" t="s">
        <v>45</v>
      </c>
      <c r="C86" s="16" t="s">
        <v>5</v>
      </c>
      <c r="D86" s="16" t="s">
        <v>6</v>
      </c>
      <c r="E86" s="16" t="s">
        <v>7</v>
      </c>
      <c r="F86" s="16" t="s">
        <v>8</v>
      </c>
    </row>
    <row r="87" spans="1:6" s="13" customFormat="1" ht="27" customHeight="1">
      <c r="A87" s="14" t="s">
        <v>46</v>
      </c>
      <c r="B87" s="9" t="s">
        <v>47</v>
      </c>
      <c r="C87" s="14"/>
      <c r="D87" s="14"/>
      <c r="E87" s="14"/>
      <c r="F87" s="14"/>
    </row>
    <row r="88" spans="1:6" s="13" customFormat="1" ht="27" customHeight="1">
      <c r="A88" s="14" t="s">
        <v>48</v>
      </c>
      <c r="B88" s="9" t="s">
        <v>49</v>
      </c>
      <c r="C88" s="14"/>
      <c r="D88" s="14"/>
      <c r="E88" s="14"/>
      <c r="F88" s="14"/>
    </row>
    <row r="89" spans="1:6" s="13" customFormat="1" ht="27" customHeight="1">
      <c r="A89" s="14" t="s">
        <v>50</v>
      </c>
      <c r="B89" s="9" t="s">
        <v>51</v>
      </c>
      <c r="C89" s="14"/>
      <c r="D89" s="14"/>
      <c r="E89" s="14"/>
      <c r="F89" s="14"/>
    </row>
    <row r="90" spans="1:6" s="13" customFormat="1" ht="27" customHeight="1">
      <c r="A90" s="14" t="s">
        <v>52</v>
      </c>
      <c r="B90" s="9" t="s">
        <v>53</v>
      </c>
      <c r="C90" s="14"/>
      <c r="D90" s="14"/>
      <c r="E90" s="14"/>
      <c r="F90" s="14"/>
    </row>
    <row r="91" spans="1:6" s="13" customFormat="1" ht="27" customHeight="1">
      <c r="A91" s="61" t="s">
        <v>54</v>
      </c>
      <c r="B91" s="61"/>
      <c r="C91" s="14"/>
      <c r="D91" s="14"/>
      <c r="E91" s="14"/>
      <c r="F91" s="14"/>
    </row>
    <row r="92" spans="1:6" s="13" customFormat="1" ht="27" customHeight="1">
      <c r="A92" s="62" t="s">
        <v>55</v>
      </c>
      <c r="B92" s="62"/>
      <c r="C92" s="17" t="s">
        <v>56</v>
      </c>
      <c r="D92" s="17" t="s">
        <v>56</v>
      </c>
      <c r="E92" s="17" t="s">
        <v>56</v>
      </c>
      <c r="F92" s="21">
        <v>-25</v>
      </c>
    </row>
    <row r="93" spans="1:6" s="13" customFormat="1" ht="27" customHeight="1">
      <c r="A93" s="59" t="s">
        <v>57</v>
      </c>
      <c r="B93" s="59"/>
      <c r="C93" s="20">
        <v>0</v>
      </c>
      <c r="D93" s="21"/>
      <c r="E93" s="21">
        <v>-380000</v>
      </c>
      <c r="F93" s="21">
        <v>-560000</v>
      </c>
    </row>
  </sheetData>
  <mergeCells count="31">
    <mergeCell ref="A83:F83"/>
    <mergeCell ref="C85:F85"/>
    <mergeCell ref="A91:B91"/>
    <mergeCell ref="A92:B92"/>
    <mergeCell ref="D1:F1"/>
    <mergeCell ref="D2:F2"/>
    <mergeCell ref="D3:F3"/>
    <mergeCell ref="A73:F73"/>
    <mergeCell ref="A75:F75"/>
    <mergeCell ref="A11:F11"/>
    <mergeCell ref="A9:F9"/>
    <mergeCell ref="C62:F62"/>
    <mergeCell ref="A68:B68"/>
    <mergeCell ref="A69:B69"/>
    <mergeCell ref="A70:B70"/>
    <mergeCell ref="A93:B93"/>
    <mergeCell ref="A18:F18"/>
    <mergeCell ref="C20:F20"/>
    <mergeCell ref="A26:B26"/>
    <mergeCell ref="A27:B27"/>
    <mergeCell ref="A28:B28"/>
    <mergeCell ref="A30:F30"/>
    <mergeCell ref="A32:F32"/>
    <mergeCell ref="A39:F39"/>
    <mergeCell ref="C41:F41"/>
    <mergeCell ref="A47:B47"/>
    <mergeCell ref="A48:B48"/>
    <mergeCell ref="A49:B49"/>
    <mergeCell ref="A51:F51"/>
    <mergeCell ref="A53:F53"/>
    <mergeCell ref="A60:F60"/>
  </mergeCells>
  <pageMargins left="0" right="0" top="0" bottom="0" header="0" footer="0"/>
  <pageSetup paperSize="9" scale="81" orientation="landscape" verticalDpi="0" r:id="rId1"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Հավելված  1</vt:lpstr>
      <vt:lpstr>Հավելված   2</vt:lpstr>
      <vt:lpstr>'Հավելված 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Heghine Musayelyan</dc:creator>
  <cp:keywords>https:/mul-mud.gov.am/tasks/docs/attachment.php?id=153175&amp;fn=11Havelvac1ev2.xlsx&amp;out=1&amp;token=</cp:keywords>
  <cp:lastModifiedBy>Heghine Musayelyan</cp:lastModifiedBy>
  <dcterms:created xsi:type="dcterms:W3CDTF">2019-06-12T07:05:26Z</dcterms:created>
  <dcterms:modified xsi:type="dcterms:W3CDTF">2019-06-12T07:05:26Z</dcterms:modified>
</cp:coreProperties>
</file>