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225" windowWidth="12120" windowHeight="8265"/>
  </bookViews>
  <sheets>
    <sheet name="Havelvats 2" sheetId="14" r:id="rId1"/>
    <sheet name="Havelvats 3" sheetId="9" r:id="rId2"/>
    <sheet name="Havelvats 4" sheetId="13" r:id="rId3"/>
    <sheet name="Havelvats 5" sheetId="16" r:id="rId4"/>
  </sheets>
  <definedNames>
    <definedName name="_xlnm.Print_Area" localSheetId="2">'Havelvats 4'!$A$1:$E$40</definedName>
  </definedNames>
  <calcPr calcId="145621"/>
</workbook>
</file>

<file path=xl/calcChain.xml><?xml version="1.0" encoding="utf-8"?>
<calcChain xmlns="http://schemas.openxmlformats.org/spreadsheetml/2006/main">
  <c r="C17" i="16"/>
  <c r="E26" i="13" l="1"/>
  <c r="E25" i="14" l="1"/>
  <c r="E23" s="1"/>
  <c r="E21" s="1"/>
  <c r="F25"/>
  <c r="G25"/>
  <c r="G23" s="1"/>
  <c r="G21" s="1"/>
  <c r="F23"/>
  <c r="F21" s="1"/>
  <c r="G17"/>
  <c r="G15" s="1"/>
  <c r="G13" s="1"/>
  <c r="G11" s="1"/>
  <c r="F17"/>
  <c r="F15" s="1"/>
  <c r="F13" s="1"/>
  <c r="F11" s="1"/>
  <c r="E17"/>
  <c r="E15" s="1"/>
  <c r="E13" s="1"/>
  <c r="E11" s="1"/>
  <c r="G9" l="1"/>
  <c r="F9"/>
  <c r="E9"/>
  <c r="E10" i="13" l="1"/>
</calcChain>
</file>

<file path=xl/sharedStrings.xml><?xml version="1.0" encoding="utf-8"?>
<sst xmlns="http://schemas.openxmlformats.org/spreadsheetml/2006/main" count="224" uniqueCount="148">
  <si>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</si>
  <si>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</si>
  <si>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</si>
  <si>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Չափորոշիչներ</t>
  </si>
  <si>
    <t>X</t>
  </si>
  <si>
    <t>Նկարագրություն</t>
  </si>
  <si>
    <t>Բաժին 2      Գերատեսչության կողմից իրականացվող քաղաքականության միջոցառումների ծրագրային խմբավորում</t>
  </si>
  <si>
    <t>Ծրագիր/Քաղաքականության միջոցառում</t>
  </si>
  <si>
    <t>Միջոցառումը</t>
  </si>
  <si>
    <t>Վերջնական արդյունքի նկարագրությունը</t>
  </si>
  <si>
    <t>Ծրագրային դասիչը</t>
  </si>
  <si>
    <t>ՀՀ գյուղատնտեսության նախարարություն</t>
  </si>
  <si>
    <t>1.2. Տրանսֆերտներ</t>
  </si>
  <si>
    <t>Շահառուների քանակը</t>
  </si>
  <si>
    <t>1022 Գյուղատնտեսության զարգացման խթանման ծրագիր</t>
  </si>
  <si>
    <t>ԾՐԱԳԻՐ</t>
  </si>
  <si>
    <t>Տրանսֆերտի նկարագրությունը</t>
  </si>
  <si>
    <t>Գյուղատնտեսության զարգացման խթանման ծրագիր</t>
  </si>
  <si>
    <t>Ծրագրի նկարագրությունը</t>
  </si>
  <si>
    <t>Համայնքներում գյուղատնտեսական մթերքների արտադրությամբ, վերամշակմամբ և ագրոտուրիզմով զբաղվող ֆիզիկական և իրավաբանական անձանց տրամադրվող վարկերի` այդ թվում լիզինգի տոկոսադրույքերի մասնակի սուբսիդավորում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</si>
  <si>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</si>
  <si>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</si>
  <si>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>Գործառական դասիչը</t>
  </si>
  <si>
    <t>Ծրագիրը</t>
  </si>
  <si>
    <t>(Բաժին/Խումբ /Դաս)</t>
  </si>
  <si>
    <t xml:space="preserve">  Դ. ՀԱՐՈՒԹՅՈՒՆՅԱՆ</t>
  </si>
  <si>
    <t>Գումարը (հազար դրամ)</t>
  </si>
  <si>
    <t xml:space="preserve"> ՀԱՅԱՍՏԱՆԻ ՀԱՆՐԱՊԵՏՈՒԹՅԱՆ ԿԱՌԱՎԱՐՈՒԹՅԱՆ 2016 ԹՎԱԿԱՆԻ ԴԵԿՏԵՄԲԵՐԻ 29-Ի N 1313-Ն ՈՐՈՇՄԱՆ N 11 ՀԱՎԵԼՎԱԾԻ N 11.14 ԱՂՅՈՒՍԱԿՈՒՄ ԿԱՏԱՐՎՈՂ ԼՐԱՑՈՒՄԸ</t>
  </si>
  <si>
    <t>ՀՀ կառավարության 2017 թվականի
––––––––––––––––––– N ––––––––– որոշման</t>
  </si>
  <si>
    <t xml:space="preserve"> ՀԱՅԱՍՏԱՆԻ ՀԱՆՐԱՊԵՏՈՒԹՅԱՆ ԿԱՌԱՎԱՐՈՒԹՅԱՆ 2016 ԹՎԱԿԱՆԻ ԴԵԿՏԵՄԲԵՐԻ 29-Ի N 1313-Ն ՈՐՈՇՄԱՆ N 11 ՀԱՎԵԼՎԱԾԻ N 12 ԱՂՅՈՒՍԱԿՈՒՄ  ԿԱՏԱՐՎՈՂ ԼՐԱՑՈՒՄԸ</t>
  </si>
  <si>
    <t xml:space="preserve">ՀԱՅԱՍՏԱՆԻ  ՀԱՆՐԱՊԵՏՈՒԹՅԱՆ ԿԱՌԱՎԱՐՈՒԹՅԱՆ  ԱՇԽԱՏԱԿԱԶՄԻ ՂԵԿԱՎԱՐ-ՆԱԽԱՐԱՐ  </t>
  </si>
  <si>
    <t>Կենսապարարտանյութերի արտադրության խթանում</t>
  </si>
  <si>
    <t>«Վ.Ի.Լ.Ա. գրուպ» ՍՊԸ-ին  աջակցություն կենսապարարտանյութերի արտադրության զարգացումը խթանելու նպատակով</t>
  </si>
  <si>
    <t>Մատուցվող ծառայության անվանումը</t>
  </si>
  <si>
    <t xml:space="preserve">Ոչ ֆինանսական ցուցանիշներ </t>
  </si>
  <si>
    <t xml:space="preserve">Ֆինանսական ցուցանիշներ </t>
  </si>
  <si>
    <t xml:space="preserve"> Պետական աջակցություն գյուղատնտեսական հողօգտագործողներին մատչելի գներով պարարտանյութերի ձեռքբերման համար</t>
  </si>
  <si>
    <t>ԾՏ03</t>
  </si>
  <si>
    <t>Հողօգտագործողներին  ազոտական, ֆոսֆոական և կալիումական պարարտանյութերի մատչելի գներով տրամադրում</t>
  </si>
  <si>
    <t>I կիսամյակ</t>
  </si>
  <si>
    <t>9 ամիս</t>
  </si>
  <si>
    <t>Համայնքների քանակը</t>
  </si>
  <si>
    <t>Ծրագրից օգտվող տնտեսվարողների թիվը</t>
  </si>
  <si>
    <t>Գումարը/ հազար դրամ/</t>
  </si>
  <si>
    <t>Տրանսֆերտի վճարման հաճախականությունը/ անգամ/</t>
  </si>
  <si>
    <t>Շահառուների ընտրութան չափանիշները</t>
  </si>
  <si>
    <t>Յուրաքանչյուր տարվա պետական բյուջեով ընտրված մարզերի հողատերեր</t>
  </si>
  <si>
    <t>Ծրագիրը/ծրագրերը/ որի /որոնց/ շրջանակներում իրականացվում է քաղաքականության միջոցառումը</t>
  </si>
  <si>
    <t>Գյուղատնտեսական մթերքի և  դրանց վերամշակումից ստացվող սննդամթերքի ծավալների ավելացում, օգտագործվող վարելահողերի ավելացում՝ այն հասցնելով ամբողջ վարելահողերի շուրջ  82.7%</t>
  </si>
  <si>
    <t>Գյուղատնտեսական մթերքի և  դրանց վերամշակումից ստացվող սննդամթերքի ծավալների ավելացում: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</si>
  <si>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</si>
  <si>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</si>
  <si>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ՀԻՄՆԱԿԱՆ ԲԱԺԻՆՆԵՐԻՆ ՉԴԱՍՎՈՂ ՊԱՀՈՒՍՏԱՅԻՆ ՖՈՆԴԵՐ</t>
  </si>
  <si>
    <t>այդ թվում`</t>
  </si>
  <si>
    <t>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</si>
  <si>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</si>
  <si>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</si>
  <si>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</si>
  <si>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</si>
  <si>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ՀՀ կառավարության 2017 թվականի</t>
  </si>
  <si>
    <t>____________________ _____-ի</t>
  </si>
  <si>
    <t>N ____________-Ն որոշման</t>
  </si>
  <si>
    <t>ՀԱՅԱՍՏԱՆԻ ՀԱՆՐԱՊԵՏՈՒԹՅԱՆ 2017 ԹՎԱԿԱՆԻ ՊԵՏԱԿԱՆ ԲՅՈՒՋԵԻ ՄԱՍԻՆ» ՀԱՅԱՍՏԱՆԻ ՀԱՆՐԱՊԵՏՈՒԹՅԱՆ ՕՐԵՆՔԻ N 1 ՀԱՎԵԼՎԱԾՈՒՄ  ԵՎ ՀԱՅԱՍՏԱՆԻ ՀԱՆՐԱՊԵՏՈՒԹՅԱՆ ԿԱՌԱՎԱՐՈՒԹՅԱՆ 2016 ԹՎԱԿԱՆԻ ԴԵԿՏԵՄԲԵՐԻ 29-Ի N 1313-Ն ՈՐՈՇՄԱՆ N 5 ՀԱՎԵԼՎԱԾՈՒՄ ԿԱՏԱՐՎՈՂ ՓՈՓՈԽՈՒԹՅՈՒՆՆԵՐԸ ԵՎ ԼՐԱՑՈՒՄՆԵՐԸ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</si>
  <si>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</si>
  <si>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</si>
  <si>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</si>
  <si>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</si>
  <si>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</si>
  <si>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</si>
  <si>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առաջին կիսամյակ</t>
  </si>
  <si>
    <t>ինն ամիս</t>
  </si>
  <si>
    <t>տարի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</si>
  <si>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</si>
  <si>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</si>
  <si>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</si>
  <si>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</si>
  <si>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</si>
  <si>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</si>
  <si>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Գյուղատնտեսություն</t>
  </si>
  <si>
    <t>16.  Պետական աջակցություն գյուղատնտեսական հողօգտագործողներին մատչելի գներով պարարտանյութերի ձեռքբերման համար</t>
  </si>
  <si>
    <t>որից`</t>
  </si>
  <si>
    <t>Սուբսիդիաներ ոչ պետական ոչ ֆինանսական կազմակերպություններին</t>
  </si>
  <si>
    <t>1.1. Ծառայություններ</t>
  </si>
  <si>
    <t>ԱԾ01</t>
  </si>
  <si>
    <t>Քանակական</t>
  </si>
  <si>
    <t>Որակական</t>
  </si>
  <si>
    <t>Ժամկետայնություն</t>
  </si>
  <si>
    <t>Մատուցվող ծառայության վրա կատարվող ծախսը/ հազար դրամ/</t>
  </si>
  <si>
    <t>Ծառայություն մատուցողի / մատուցողների/ անվանումները</t>
  </si>
  <si>
    <t>«Վ.Ի.Լ.Ա. գրուպ» ՍՊԸ</t>
  </si>
  <si>
    <t>Հավելված N 2</t>
  </si>
  <si>
    <t xml:space="preserve">Հավելված N4 </t>
  </si>
  <si>
    <t>Հավելված N 3 
ՀՀ կառավարության 2017 թվականի
––-------------------–––––––– N –––––– որոշման</t>
  </si>
  <si>
    <t>«ԱՖ» տեսակի  կենսապարարտանյութի քանակը /լիտր/</t>
  </si>
  <si>
    <t>«Ազոֆո-ԱՖ» տեսակի կենսապարարտանյութի քանակը /լիտր/</t>
  </si>
  <si>
    <t>Կենսապարարտանյութերի համապատասխանությունը արտադրության   ՏՊ ՀՀ 00479965 3644-2004  տեխնիկական պայմանների /տոկոս/</t>
  </si>
  <si>
    <t>Հողօգտագործողներին կենսապարարտանյութերի տրամադրման ժամանակահատվածը</t>
  </si>
  <si>
    <t>01.04-30.09</t>
  </si>
  <si>
    <t>Կրթական և խորհրդատվական ծառայությունների ծրագիր</t>
  </si>
  <si>
    <t xml:space="preserve">Ագրոտեխնիկական տեխնոլոգիաների վերաբերյալ համապատասխան խորհրդատվության, գյուղատնտեսության ոլորտի մասնագետների պատրաստում, գիտահետազոտական աշխատանքներ </t>
  </si>
  <si>
    <t>Գյուղատնտեսության ոլորտում որակյալ և ժամանակի պահանջներին համապատասխանող ենթակառուցվածքների զարգացում</t>
  </si>
  <si>
    <t>Քաղաքականության միջոցառումներ. Ծառայություններ</t>
  </si>
  <si>
    <t>04,02,01</t>
  </si>
  <si>
    <t xml:space="preserve">Գյուղական խորհրդատվական ծառայություններ </t>
  </si>
  <si>
    <t>Մատուցվող ծառայության նկարագրությունը</t>
  </si>
  <si>
    <t>Ագրոտեխնիկական կանոններին և նոր տեխնոլոգիաներին համապատասխան խորհրդատվության տրամադրում գյուղացիական տնտեսություններին</t>
  </si>
  <si>
    <t>Ծառայություն մատուցողի անվանումը</t>
  </si>
  <si>
    <t>Սեմինարների քանակը, /հատ/</t>
  </si>
  <si>
    <t>Սեմինարների մասնակիցների թիվը</t>
  </si>
  <si>
    <t>Դաշտային ուսուցումերի քանակը /հատ/</t>
  </si>
  <si>
    <t>Խորհրդատվությունների քանակը /հատ/</t>
  </si>
  <si>
    <t>Փորձացուցադրական աշխատանքներ քանակը /հատ/</t>
  </si>
  <si>
    <t>Ռադիոհեռուստահաղորդումներ քանակը /հատ/</t>
  </si>
  <si>
    <t>Թերթիկների, բուկլետների թեմաների քանակը /հատ/</t>
  </si>
  <si>
    <t>Թերթիկների և բուկլետների տպաքանակը /հատ/</t>
  </si>
  <si>
    <t>Թերթերի թողարկումների քանակը /հատ/</t>
  </si>
  <si>
    <t xml:space="preserve">Թերթերի տպաքանակը </t>
  </si>
  <si>
    <t>Սեմինար-դասընթացներ /վերապատրաստումներ/ ԳԱՄԿ-ի խորհրդատուների և/կամ այլ շահառուների համար /քանակը` հատ/</t>
  </si>
  <si>
    <t>Սեմինար-դասընթացների /վերապատրաստումների/ մասնակիցների թիվը</t>
  </si>
  <si>
    <t>Սեմինարի առնվազն 3 գնահատած /1-5 բալային համակարգում/ մասնակիցների տեսակարար կշիռը սեմինարի մասնակիցների ընդհանուր թվի մեջ /տոկոս/</t>
  </si>
  <si>
    <t>Սեմինարդասընթացների /վերապատրաստումների/ առնվազն 3 գնահատած /1-5 բալային համակարգում/ մասնակիցների տեսակարար կշիռը սեմինար-դասընթացների մասնակիցների ընդհանուր թվի մեջ /տոկոս/</t>
  </si>
  <si>
    <t>Մեկ սեմինարի տևողությունը /առնվազն օր/</t>
  </si>
  <si>
    <t>Մեկ սեմինարի տևողությունը /նվազագույնը ժամ/</t>
  </si>
  <si>
    <t>Մեկ սեմինարի-դասընթացի /վերապատրաստման/ տևողությունը /առնվազն օր/</t>
  </si>
  <si>
    <t>Մեկ սեմինարի-դասընթացի /վերապատրաստման/ տևողությունը /նվազագույնը ժամ/</t>
  </si>
  <si>
    <t>1122 Կրթական և խորհրդատվական ծառայությունների ծրագիր</t>
  </si>
  <si>
    <t>Գյուղատնտեսությունում տնտեսավարողներին մասնագիտական խորհրդատվության և տեղեկատվության տրամադրման արդյունքում տնտեսավարողների գիտելիքների և հմտությունների բարելավում, գործունեության արդյունավետության բարձրացում, գյուղատնտեսության համախառն արտադրանքի ծավալի ավելացում:</t>
  </si>
  <si>
    <t>Գյուղատնտեսության աջակցության հանրապետական կենտրոն /ԳԱՀԿ/ և գյուղատնտեսության աջակցության մարզային կենտրոն /ԳԱՄԿ/ ՓԲԸ-ներ</t>
  </si>
  <si>
    <t xml:space="preserve">ՀԱՅԱՍՏԱՆԻ  ՀԱՆՐԱՊԵՏՈՒԹՅԱՆ ԿԱՌԱՎԱՐՈՒԹՅԱՆ  ԱՇԽԱՏԱԿԱԶՄԻ           ՂԵԿԱՎԱՐ-ՆԱԽԱՐԱՐ  </t>
  </si>
  <si>
    <t>&lt;&lt;Արագածոտնի գյուղատնտեության աջակցության մարզային կենտրոն&gt;&gt;ՓԲԸ</t>
  </si>
  <si>
    <t>&lt;&lt;Գեղարքունիքի գյուղատնտեսության աջակցության մարզային կենտրոն &gt;&gt; ՓԲԸ</t>
  </si>
  <si>
    <t>&lt;&lt;Սյունիքի գյուղատնտեսության աջակցության մարզային կենտրոն &gt;&gt; ՓԲԸ</t>
  </si>
  <si>
    <t>&lt;&lt;Կոտայքի գյուղատնտեսության աջակցության մարզային կենտրոն&gt;&gt; ՓԲԸ</t>
  </si>
  <si>
    <t xml:space="preserve">&lt;&lt;Լոռու գյուղատնտեսության աջակցության մարզային կենտրոն&gt;&gt; ՓԲԸ  </t>
  </si>
  <si>
    <t>&lt;&lt;Արմավիրի գյուղատնտեսության աջակցության մարզային կենտրոն&gt;&gt; ՓԲԸ</t>
  </si>
  <si>
    <t>&lt;&lt;Վայոց Ձորի  գյուղատնտեսության աջակցության մարզային կենտրոն &gt;&gt; ՓԲԸ</t>
  </si>
  <si>
    <t>&lt;&lt;Շիրակի գյուղատնտեսության աջակցության մարզային կենտրոն&gt;&gt;  ՓԲԸ</t>
  </si>
  <si>
    <t>&lt;&lt;Արարատի գյուղատնտեության աջակցության մարզային կենտրոն&gt;&gt;ՓԲԸ</t>
  </si>
  <si>
    <t>&lt;&lt;Տավուշի գյուղատնտեության  աջակցության մարզային կենտրոն&gt;&gt;ՓԲԸ</t>
  </si>
  <si>
    <t>N</t>
  </si>
  <si>
    <t>Կազմակերպության անվանումը</t>
  </si>
  <si>
    <t>Հավելված N5</t>
  </si>
  <si>
    <t>Ցանկ
Հայաստանի Հանրապետության գյուղատնտեսության նախարարության գյուղատնտեսության աջակցության մարզային կենտրոն /ԳԱՄԿ/ փակ բաժնետիրական ընկերություններին  տրամադրվող   գումարի չափի վերաբերյալ</t>
  </si>
  <si>
    <t>Գումարը               /հազար դրամ/</t>
  </si>
  <si>
    <t>Ընդամենը</t>
  </si>
  <si>
    <t>ԳԱՄԿ ՓԲԸ-ներ</t>
  </si>
  <si>
    <t>«Ազոֆո-ԱՖ» տեսակի կենսապարարտանյութի բաշխման գործընթացի կազմակերպում, քանակը /լիտր/</t>
  </si>
  <si>
    <t>«ԱՖ» տեսակի կենսապարարտանյութի բաշխման գործընթացի կազմակերպում, քանակը /լիտր/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</si>
</sst>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"/>
    <numFmt numFmtId="165" formatCode="#,##0.0_);\(#,##0.0\)"/>
  </numFmts>
  <fonts count="51">
    <font>
      <sz val="10"/>
      <name val="Arial"/>
      <charset val="204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sz val="10"/>
      <name val="Arial Armenian"/>
      <family val="2"/>
    </font>
    <font>
      <sz val="10"/>
      <name val="Arial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Arial"/>
      <family val="2"/>
    </font>
    <font>
      <sz val="10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u/>
      <sz val="11"/>
      <color indexed="8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  <font>
      <b/>
      <sz val="10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u/>
      <sz val="11"/>
      <color theme="1"/>
      <name val="GHEA Grapalat"/>
      <family val="3"/>
    </font>
    <font>
      <b/>
      <sz val="9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GHEA Grapalat"/>
      <family val="3"/>
    </font>
    <font>
      <sz val="12"/>
      <name val="GHEA Grapalat"/>
      <family val="3"/>
    </font>
    <font>
      <b/>
      <sz val="14"/>
      <name val="GHEA Grapalat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24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9" fontId="8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29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5" fillId="0" borderId="0" xfId="0" applyFont="1"/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25" fillId="0" borderId="0" xfId="44" applyFont="1" applyFill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wrapText="1"/>
    </xf>
    <xf numFmtId="0" fontId="36" fillId="0" borderId="10" xfId="0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32" fillId="0" borderId="0" xfId="0" applyFont="1" applyFill="1" applyAlignment="1">
      <alignment vertical="center" wrapText="1"/>
    </xf>
    <xf numFmtId="0" fontId="25" fillId="0" borderId="0" xfId="44" applyFont="1" applyFill="1" applyAlignment="1">
      <alignment vertical="center" wrapText="1"/>
    </xf>
    <xf numFmtId="0" fontId="28" fillId="0" borderId="0" xfId="0" applyFont="1" applyBorder="1" applyAlignment="1">
      <alignment wrapText="1"/>
    </xf>
    <xf numFmtId="0" fontId="35" fillId="0" borderId="0" xfId="0" applyFont="1" applyFill="1" applyBorder="1" applyAlignment="1">
      <alignment vertical="center" wrapText="1"/>
    </xf>
    <xf numFmtId="0" fontId="25" fillId="24" borderId="10" xfId="0" applyFont="1" applyFill="1" applyBorder="1"/>
    <xf numFmtId="0" fontId="25" fillId="24" borderId="10" xfId="0" applyFont="1" applyFill="1" applyBorder="1" applyAlignment="1">
      <alignment horizontal="centerContinuous" vertical="center"/>
    </xf>
    <xf numFmtId="0" fontId="36" fillId="24" borderId="10" xfId="0" applyFont="1" applyFill="1" applyBorder="1" applyAlignment="1">
      <alignment horizontal="center" vertical="center" wrapText="1"/>
    </xf>
    <xf numFmtId="4" fontId="25" fillId="24" borderId="10" xfId="0" applyNumberFormat="1" applyFont="1" applyFill="1" applyBorder="1" applyAlignment="1">
      <alignment horizontal="centerContinuous" vertical="center"/>
    </xf>
    <xf numFmtId="0" fontId="25" fillId="24" borderId="10" xfId="0" applyFont="1" applyFill="1" applyBorder="1" applyAlignment="1">
      <alignment horizontal="justify" vertical="top" wrapText="1"/>
    </xf>
    <xf numFmtId="0" fontId="36" fillId="24" borderId="10" xfId="0" applyFont="1" applyFill="1" applyBorder="1" applyAlignment="1">
      <alignment horizontal="left" vertical="center"/>
    </xf>
    <xf numFmtId="0" fontId="38" fillId="24" borderId="10" xfId="0" applyFont="1" applyFill="1" applyBorder="1" applyAlignment="1">
      <alignment horizontal="left" wrapText="1" indent="1"/>
    </xf>
    <xf numFmtId="0" fontId="27" fillId="0" borderId="0" xfId="0" applyFont="1" applyFill="1" applyAlignment="1">
      <alignment horizontal="right" vertical="center" wrapText="1"/>
    </xf>
    <xf numFmtId="0" fontId="36" fillId="0" borderId="10" xfId="0" applyFont="1" applyBorder="1" applyAlignment="1">
      <alignment vertical="center" wrapText="1"/>
    </xf>
    <xf numFmtId="0" fontId="38" fillId="24" borderId="1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41" fillId="26" borderId="21" xfId="0" applyFont="1" applyFill="1" applyBorder="1" applyAlignment="1">
      <alignment wrapText="1"/>
    </xf>
    <xf numFmtId="0" fontId="25" fillId="27" borderId="21" xfId="0" applyFont="1" applyFill="1" applyBorder="1" applyAlignment="1">
      <alignment horizontal="centerContinuous" vertical="center" wrapText="1"/>
    </xf>
    <xf numFmtId="0" fontId="25" fillId="26" borderId="23" xfId="0" applyFont="1" applyFill="1" applyBorder="1" applyAlignment="1">
      <alignment horizontal="centerContinuous" vertical="center"/>
    </xf>
    <xf numFmtId="0" fontId="42" fillId="0" borderId="0" xfId="0" applyFont="1"/>
    <xf numFmtId="0" fontId="25" fillId="25" borderId="24" xfId="0" applyFont="1" applyFill="1" applyBorder="1"/>
    <xf numFmtId="0" fontId="25" fillId="25" borderId="25" xfId="0" applyFont="1" applyFill="1" applyBorder="1"/>
    <xf numFmtId="0" fontId="25" fillId="0" borderId="26" xfId="0" applyFont="1" applyFill="1" applyBorder="1" applyAlignment="1">
      <alignment wrapText="1"/>
    </xf>
    <xf numFmtId="0" fontId="25" fillId="26" borderId="0" xfId="0" applyFont="1" applyFill="1" applyBorder="1" applyAlignment="1">
      <alignment horizontal="centerContinuous" vertical="center" wrapText="1"/>
    </xf>
    <xf numFmtId="0" fontId="25" fillId="26" borderId="11" xfId="0" applyFont="1" applyFill="1" applyBorder="1" applyAlignment="1">
      <alignment horizontal="centerContinuous" vertical="center" wrapText="1"/>
    </xf>
    <xf numFmtId="0" fontId="25" fillId="27" borderId="0" xfId="0" applyFont="1" applyFill="1" applyBorder="1" applyAlignment="1">
      <alignment horizontal="centerContinuous" vertical="center" wrapText="1"/>
    </xf>
    <xf numFmtId="0" fontId="25" fillId="25" borderId="27" xfId="0" applyFont="1" applyFill="1" applyBorder="1" applyAlignment="1">
      <alignment horizontal="center" vertical="center"/>
    </xf>
    <xf numFmtId="0" fontId="41" fillId="26" borderId="0" xfId="0" applyFont="1" applyFill="1" applyBorder="1" applyAlignment="1">
      <alignment horizontal="justify" vertical="top" wrapText="1"/>
    </xf>
    <xf numFmtId="0" fontId="25" fillId="25" borderId="28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justify" vertical="top" wrapText="1"/>
    </xf>
    <xf numFmtId="0" fontId="25" fillId="27" borderId="16" xfId="0" applyFont="1" applyFill="1" applyBorder="1" applyAlignment="1">
      <alignment horizontal="centerContinuous" vertical="center" wrapText="1"/>
    </xf>
    <xf numFmtId="0" fontId="25" fillId="26" borderId="17" xfId="0" applyFont="1" applyFill="1" applyBorder="1" applyAlignment="1">
      <alignment horizontal="centerContinuous" vertical="center" wrapText="1"/>
    </xf>
    <xf numFmtId="0" fontId="39" fillId="26" borderId="13" xfId="0" applyFont="1" applyFill="1" applyBorder="1" applyAlignment="1">
      <alignment horizontal="centerContinuous" vertical="top"/>
    </xf>
    <xf numFmtId="0" fontId="39" fillId="26" borderId="18" xfId="0" applyFont="1" applyFill="1" applyBorder="1" applyAlignment="1">
      <alignment horizontal="centerContinuous" vertical="top" wrapText="1"/>
    </xf>
    <xf numFmtId="0" fontId="25" fillId="26" borderId="18" xfId="0" applyFont="1" applyFill="1" applyBorder="1" applyAlignment="1">
      <alignment horizontal="centerContinuous" vertical="top" wrapText="1"/>
    </xf>
    <xf numFmtId="0" fontId="25" fillId="26" borderId="10" xfId="0" applyFont="1" applyFill="1" applyBorder="1" applyAlignment="1">
      <alignment horizontal="center" vertical="center" wrapText="1"/>
    </xf>
    <xf numFmtId="0" fontId="25" fillId="26" borderId="10" xfId="0" applyFont="1" applyFill="1" applyBorder="1" applyAlignment="1">
      <alignment horizontal="left" vertical="top"/>
    </xf>
    <xf numFmtId="0" fontId="39" fillId="26" borderId="10" xfId="0" applyFont="1" applyFill="1" applyBorder="1" applyAlignment="1">
      <alignment horizontal="left" vertical="top" wrapText="1"/>
    </xf>
    <xf numFmtId="0" fontId="43" fillId="0" borderId="10" xfId="0" applyFont="1" applyBorder="1"/>
    <xf numFmtId="0" fontId="42" fillId="0" borderId="10" xfId="0" applyFont="1" applyBorder="1"/>
    <xf numFmtId="0" fontId="25" fillId="0" borderId="30" xfId="0" applyFont="1" applyFill="1" applyBorder="1" applyAlignment="1">
      <alignment horizontal="center" vertical="center" wrapText="1"/>
    </xf>
    <xf numFmtId="165" fontId="44" fillId="0" borderId="10" xfId="0" applyNumberFormat="1" applyFont="1" applyBorder="1"/>
    <xf numFmtId="0" fontId="42" fillId="0" borderId="10" xfId="0" applyFont="1" applyBorder="1" applyAlignment="1">
      <alignment horizontal="center" vertical="center"/>
    </xf>
    <xf numFmtId="164" fontId="44" fillId="0" borderId="10" xfId="0" applyNumberFormat="1" applyFont="1" applyBorder="1"/>
    <xf numFmtId="0" fontId="42" fillId="0" borderId="0" xfId="0" applyFont="1" applyBorder="1"/>
    <xf numFmtId="0" fontId="42" fillId="0" borderId="11" xfId="0" applyFont="1" applyBorder="1"/>
    <xf numFmtId="0" fontId="42" fillId="26" borderId="0" xfId="0" applyFont="1" applyFill="1" applyBorder="1"/>
    <xf numFmtId="0" fontId="42" fillId="26" borderId="11" xfId="0" applyFont="1" applyFill="1" applyBorder="1"/>
    <xf numFmtId="0" fontId="30" fillId="0" borderId="0" xfId="0" applyFont="1" applyFill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49" fontId="42" fillId="0" borderId="10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49" fontId="42" fillId="0" borderId="0" xfId="0" applyNumberFormat="1" applyFont="1"/>
    <xf numFmtId="49" fontId="42" fillId="0" borderId="10" xfId="0" applyNumberFormat="1" applyFont="1" applyBorder="1" applyAlignment="1">
      <alignment horizontal="center" vertical="center" textRotation="90" wrapText="1"/>
    </xf>
    <xf numFmtId="0" fontId="42" fillId="0" borderId="10" xfId="0" applyFont="1" applyBorder="1" applyAlignment="1">
      <alignment horizontal="center" vertical="center" wrapText="1"/>
    </xf>
    <xf numFmtId="39" fontId="42" fillId="0" borderId="10" xfId="0" applyNumberFormat="1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37" fontId="42" fillId="0" borderId="10" xfId="0" applyNumberFormat="1" applyFont="1" applyBorder="1" applyAlignment="1">
      <alignment horizontal="center" vertical="center"/>
    </xf>
    <xf numFmtId="39" fontId="42" fillId="0" borderId="10" xfId="0" applyNumberFormat="1" applyFont="1" applyBorder="1" applyAlignment="1">
      <alignment horizontal="center" vertical="center"/>
    </xf>
    <xf numFmtId="49" fontId="42" fillId="0" borderId="30" xfId="0" applyNumberFormat="1" applyFont="1" applyBorder="1" applyAlignment="1">
      <alignment horizontal="center" vertical="center" wrapText="1"/>
    </xf>
    <xf numFmtId="49" fontId="42" fillId="0" borderId="30" xfId="0" applyNumberFormat="1" applyFont="1" applyBorder="1" applyAlignment="1">
      <alignment horizontal="center" vertical="center"/>
    </xf>
    <xf numFmtId="0" fontId="42" fillId="0" borderId="30" xfId="0" applyFont="1" applyBorder="1" applyAlignment="1">
      <alignment vertical="center" wrapText="1"/>
    </xf>
    <xf numFmtId="39" fontId="42" fillId="0" borderId="30" xfId="0" applyNumberFormat="1" applyFont="1" applyBorder="1" applyAlignment="1">
      <alignment horizontal="center" vertical="center"/>
    </xf>
    <xf numFmtId="39" fontId="42" fillId="0" borderId="10" xfId="0" applyNumberFormat="1" applyFont="1" applyFill="1" applyBorder="1" applyAlignment="1">
      <alignment horizontal="center" vertical="center"/>
    </xf>
    <xf numFmtId="49" fontId="42" fillId="0" borderId="10" xfId="0" applyNumberFormat="1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vertical="center" wrapText="1"/>
    </xf>
    <xf numFmtId="0" fontId="0" fillId="0" borderId="0" xfId="0" applyBorder="1"/>
    <xf numFmtId="0" fontId="42" fillId="0" borderId="0" xfId="0" applyFont="1" applyBorder="1" applyAlignment="1">
      <alignment vertical="center" wrapText="1"/>
    </xf>
    <xf numFmtId="39" fontId="42" fillId="0" borderId="0" xfId="0" applyNumberFormat="1" applyFont="1" applyFill="1" applyBorder="1" applyAlignment="1">
      <alignment horizontal="center" vertical="center"/>
    </xf>
    <xf numFmtId="0" fontId="43" fillId="26" borderId="10" xfId="0" applyFont="1" applyFill="1" applyBorder="1"/>
    <xf numFmtId="0" fontId="43" fillId="0" borderId="10" xfId="0" applyFont="1" applyBorder="1" applyAlignment="1">
      <alignment wrapText="1"/>
    </xf>
    <xf numFmtId="0" fontId="43" fillId="0" borderId="10" xfId="0" applyFont="1" applyBorder="1" applyAlignment="1">
      <alignment vertical="center" wrapText="1"/>
    </xf>
    <xf numFmtId="0" fontId="43" fillId="0" borderId="10" xfId="0" applyFont="1" applyBorder="1" applyAlignment="1">
      <alignment vertical="center"/>
    </xf>
    <xf numFmtId="0" fontId="43" fillId="0" borderId="10" xfId="0" applyFont="1" applyBorder="1" applyAlignment="1">
      <alignment horizontal="right" vertical="center"/>
    </xf>
    <xf numFmtId="0" fontId="25" fillId="26" borderId="13" xfId="0" applyFont="1" applyFill="1" applyBorder="1" applyAlignment="1">
      <alignment horizontal="left" vertical="top"/>
    </xf>
    <xf numFmtId="0" fontId="25" fillId="26" borderId="14" xfId="0" applyFont="1" applyFill="1" applyBorder="1" applyAlignment="1">
      <alignment horizontal="left" vertical="top"/>
    </xf>
    <xf numFmtId="0" fontId="25" fillId="26" borderId="13" xfId="0" applyFont="1" applyFill="1" applyBorder="1" applyAlignment="1">
      <alignment horizontal="left" vertical="center"/>
    </xf>
    <xf numFmtId="0" fontId="25" fillId="26" borderId="14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28" borderId="10" xfId="0" applyFont="1" applyFill="1" applyBorder="1"/>
    <xf numFmtId="0" fontId="25" fillId="28" borderId="10" xfId="0" applyFont="1" applyFill="1" applyBorder="1" applyAlignment="1">
      <alignment horizontal="centerContinuous" vertical="center"/>
    </xf>
    <xf numFmtId="0" fontId="36" fillId="28" borderId="10" xfId="0" applyFont="1" applyFill="1" applyBorder="1" applyAlignment="1">
      <alignment horizontal="center" vertical="center" wrapText="1"/>
    </xf>
    <xf numFmtId="43" fontId="25" fillId="28" borderId="10" xfId="52" applyNumberFormat="1" applyFont="1" applyFill="1" applyBorder="1" applyAlignment="1">
      <alignment horizontal="centerContinuous" vertical="center"/>
    </xf>
    <xf numFmtId="0" fontId="36" fillId="0" borderId="10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25" fillId="28" borderId="10" xfId="0" applyFont="1" applyFill="1" applyBorder="1" applyAlignment="1">
      <alignment horizontal="justify" vertical="top" wrapText="1"/>
    </xf>
    <xf numFmtId="0" fontId="36" fillId="28" borderId="10" xfId="0" applyFont="1" applyFill="1" applyBorder="1" applyAlignment="1">
      <alignment horizontal="left" vertical="center"/>
    </xf>
    <xf numFmtId="43" fontId="25" fillId="28" borderId="10" xfId="52" applyNumberFormat="1" applyFont="1" applyFill="1" applyBorder="1" applyAlignment="1">
      <alignment horizontal="center" vertical="center" wrapText="1"/>
    </xf>
    <xf numFmtId="164" fontId="25" fillId="24" borderId="10" xfId="0" applyNumberFormat="1" applyFont="1" applyFill="1" applyBorder="1" applyAlignment="1">
      <alignment horizontal="right" vertical="center" wrapText="1"/>
    </xf>
    <xf numFmtId="0" fontId="25" fillId="0" borderId="10" xfId="0" applyFont="1" applyBorder="1"/>
    <xf numFmtId="0" fontId="31" fillId="0" borderId="10" xfId="0" applyFont="1" applyBorder="1"/>
    <xf numFmtId="0" fontId="25" fillId="0" borderId="10" xfId="0" applyFont="1" applyBorder="1" applyAlignment="1">
      <alignment wrapText="1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vertical="center"/>
    </xf>
    <xf numFmtId="0" fontId="25" fillId="26" borderId="10" xfId="0" applyFont="1" applyFill="1" applyBorder="1"/>
    <xf numFmtId="165" fontId="46" fillId="0" borderId="10" xfId="0" applyNumberFormat="1" applyFont="1" applyBorder="1"/>
    <xf numFmtId="0" fontId="31" fillId="26" borderId="0" xfId="0" applyFont="1" applyFill="1" applyBorder="1"/>
    <xf numFmtId="0" fontId="31" fillId="26" borderId="11" xfId="0" applyFont="1" applyFill="1" applyBorder="1"/>
    <xf numFmtId="0" fontId="31" fillId="0" borderId="0" xfId="0" applyFont="1" applyBorder="1"/>
    <xf numFmtId="0" fontId="31" fillId="0" borderId="11" xfId="0" applyFont="1" applyBorder="1"/>
    <xf numFmtId="165" fontId="42" fillId="0" borderId="0" xfId="0" applyNumberFormat="1" applyFont="1"/>
    <xf numFmtId="0" fontId="47" fillId="26" borderId="13" xfId="0" applyFont="1" applyFill="1" applyBorder="1" applyAlignment="1">
      <alignment horizontal="left" vertical="top"/>
    </xf>
    <xf numFmtId="0" fontId="47" fillId="26" borderId="14" xfId="0" applyFont="1" applyFill="1" applyBorder="1" applyAlignment="1">
      <alignment horizontal="left" vertical="top"/>
    </xf>
    <xf numFmtId="0" fontId="48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25" fillId="26" borderId="13" xfId="0" applyFont="1" applyFill="1" applyBorder="1" applyAlignment="1">
      <alignment horizontal="left" vertical="top"/>
    </xf>
    <xf numFmtId="0" fontId="25" fillId="26" borderId="14" xfId="0" applyFont="1" applyFill="1" applyBorder="1" applyAlignment="1">
      <alignment horizontal="left" vertical="top"/>
    </xf>
    <xf numFmtId="165" fontId="31" fillId="0" borderId="10" xfId="0" applyNumberFormat="1" applyFont="1" applyBorder="1" applyAlignment="1">
      <alignment horizontal="right" vertical="center" wrapText="1"/>
    </xf>
    <xf numFmtId="0" fontId="48" fillId="0" borderId="10" xfId="0" applyFont="1" applyFill="1" applyBorder="1"/>
    <xf numFmtId="0" fontId="49" fillId="0" borderId="0" xfId="0" applyFont="1" applyBorder="1" applyAlignment="1">
      <alignment horizontal="center" vertical="top" wrapText="1"/>
    </xf>
    <xf numFmtId="0" fontId="50" fillId="0" borderId="0" xfId="0" applyFont="1" applyBorder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39" fontId="43" fillId="0" borderId="0" xfId="0" applyNumberFormat="1" applyFont="1" applyBorder="1" applyAlignment="1">
      <alignment horizontal="right" vertical="center" wrapText="1"/>
    </xf>
    <xf numFmtId="0" fontId="42" fillId="0" borderId="0" xfId="0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39" fontId="42" fillId="0" borderId="18" xfId="0" applyNumberFormat="1" applyFont="1" applyBorder="1" applyAlignment="1">
      <alignment horizontal="center" vertical="center" wrapText="1"/>
    </xf>
    <xf numFmtId="39" fontId="42" fillId="0" borderId="14" xfId="0" applyNumberFormat="1" applyFont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1" fillId="26" borderId="12" xfId="0" applyFont="1" applyFill="1" applyBorder="1" applyAlignment="1">
      <alignment horizontal="left" vertical="top" wrapText="1"/>
    </xf>
    <xf numFmtId="0" fontId="41" fillId="26" borderId="0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26" borderId="22" xfId="0" applyFont="1" applyFill="1" applyBorder="1" applyAlignment="1">
      <alignment horizontal="center" vertical="center" wrapText="1"/>
    </xf>
    <xf numFmtId="0" fontId="25" fillId="26" borderId="21" xfId="0" applyFont="1" applyFill="1" applyBorder="1" applyAlignment="1">
      <alignment horizontal="center" vertical="center" wrapText="1"/>
    </xf>
    <xf numFmtId="0" fontId="25" fillId="26" borderId="23" xfId="0" applyFont="1" applyFill="1" applyBorder="1" applyAlignment="1">
      <alignment horizontal="center" vertical="center" wrapText="1"/>
    </xf>
    <xf numFmtId="0" fontId="25" fillId="26" borderId="13" xfId="0" applyFont="1" applyFill="1" applyBorder="1" applyAlignment="1">
      <alignment horizontal="left" vertical="top"/>
    </xf>
    <xf numFmtId="0" fontId="25" fillId="26" borderId="14" xfId="0" applyFont="1" applyFill="1" applyBorder="1" applyAlignment="1">
      <alignment horizontal="left" vertical="top"/>
    </xf>
    <xf numFmtId="0" fontId="25" fillId="26" borderId="13" xfId="0" applyFont="1" applyFill="1" applyBorder="1" applyAlignment="1">
      <alignment horizontal="left" vertical="center"/>
    </xf>
    <xf numFmtId="0" fontId="25" fillId="26" borderId="14" xfId="0" applyFont="1" applyFill="1" applyBorder="1" applyAlignment="1">
      <alignment horizontal="left" vertical="center"/>
    </xf>
    <xf numFmtId="0" fontId="39" fillId="25" borderId="19" xfId="0" applyFont="1" applyFill="1" applyBorder="1" applyAlignment="1">
      <alignment horizontal="center" vertical="center"/>
    </xf>
    <xf numFmtId="0" fontId="39" fillId="25" borderId="20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41" fillId="26" borderId="21" xfId="0" applyFont="1" applyFill="1" applyBorder="1" applyAlignment="1">
      <alignment horizontal="left" vertical="top" wrapText="1"/>
    </xf>
    <xf numFmtId="0" fontId="41" fillId="26" borderId="23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center" vertical="center" wrapText="1"/>
    </xf>
    <xf numFmtId="0" fontId="25" fillId="26" borderId="10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right" vertical="center" wrapText="1"/>
    </xf>
    <xf numFmtId="0" fontId="37" fillId="0" borderId="10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 vertical="top" wrapText="1"/>
    </xf>
    <xf numFmtId="43" fontId="25" fillId="0" borderId="30" xfId="52" applyNumberFormat="1" applyFont="1" applyFill="1" applyBorder="1" applyAlignment="1">
      <alignment horizontal="center" vertical="center" wrapText="1"/>
    </xf>
    <xf numFmtId="43" fontId="25" fillId="0" borderId="31" xfId="52" applyNumberFormat="1" applyFont="1" applyFill="1" applyBorder="1" applyAlignment="1">
      <alignment horizontal="center" vertical="center" wrapText="1"/>
    </xf>
    <xf numFmtId="43" fontId="25" fillId="0" borderId="32" xfId="52" applyNumberFormat="1" applyFont="1" applyFill="1" applyBorder="1" applyAlignment="1">
      <alignment horizontal="center" vertical="center" wrapText="1"/>
    </xf>
    <xf numFmtId="43" fontId="25" fillId="0" borderId="10" xfId="52" applyNumberFormat="1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right" vertical="center" wrapText="1"/>
    </xf>
    <xf numFmtId="0" fontId="27" fillId="0" borderId="0" xfId="0" applyFont="1" applyFill="1" applyAlignment="1">
      <alignment horizontal="right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37" fillId="0" borderId="30" xfId="0" applyFont="1" applyFill="1" applyBorder="1" applyAlignment="1">
      <alignment horizontal="center"/>
    </xf>
    <xf numFmtId="0" fontId="37" fillId="0" borderId="31" xfId="0" applyFont="1" applyFill="1" applyBorder="1" applyAlignment="1">
      <alignment horizontal="center"/>
    </xf>
    <xf numFmtId="0" fontId="37" fillId="0" borderId="32" xfId="0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164" fontId="25" fillId="0" borderId="30" xfId="0" applyNumberFormat="1" applyFont="1" applyFill="1" applyBorder="1" applyAlignment="1">
      <alignment horizontal="right" vertical="center" wrapText="1"/>
    </xf>
    <xf numFmtId="164" fontId="25" fillId="0" borderId="31" xfId="0" applyNumberFormat="1" applyFont="1" applyFill="1" applyBorder="1" applyAlignment="1">
      <alignment horizontal="right" vertical="center" wrapText="1"/>
    </xf>
    <xf numFmtId="164" fontId="25" fillId="0" borderId="32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 wrapText="1"/>
    </xf>
  </cellXfs>
  <cellStyles count="53">
    <cellStyle name="_artabyuje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52" builtinId="3"/>
    <cellStyle name="Comma 2" xfId="29"/>
    <cellStyle name="Comma 2 2" xfId="30"/>
    <cellStyle name="Comma 3" xfId="31"/>
    <cellStyle name="Comma 4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rmal_Varabashxum-ynderk" xfId="44"/>
    <cellStyle name="Note" xfId="45" builtinId="10" customBuiltin="1"/>
    <cellStyle name="Output" xfId="46" builtinId="21" customBuiltin="1"/>
    <cellStyle name="Percent 2" xfId="47"/>
    <cellStyle name="Style 1" xfId="48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topLeftCell="A10" workbookViewId="0">
      <selection activeCell="H6" sqref="H6"/>
    </sheetView>
  </sheetViews>
  <sheetFormatPr defaultRowHeight="12.75"/>
  <cols>
    <col min="1" max="3" width="5.7109375" customWidth="1"/>
    <col min="4" max="4" width="44.5703125" customWidth="1"/>
    <col min="5" max="5" width="14.5703125" customWidth="1"/>
    <col min="6" max="6" width="16.28515625" customWidth="1"/>
    <col min="7" max="7" width="14.5703125" customWidth="1"/>
  </cols>
  <sheetData>
    <row r="1" spans="1:7" ht="16.5">
      <c r="A1" s="73"/>
      <c r="B1" s="73"/>
      <c r="C1" s="73"/>
      <c r="D1" s="39"/>
      <c r="E1" s="137" t="s">
        <v>90</v>
      </c>
      <c r="F1" s="137"/>
      <c r="G1" s="137"/>
    </row>
    <row r="2" spans="1:7" ht="16.5">
      <c r="A2" s="73"/>
      <c r="B2" s="73"/>
      <c r="C2" s="73"/>
      <c r="D2" s="39"/>
      <c r="E2" s="137" t="s">
        <v>59</v>
      </c>
      <c r="F2" s="137"/>
      <c r="G2" s="137"/>
    </row>
    <row r="3" spans="1:7" ht="16.5">
      <c r="A3" s="73"/>
      <c r="B3" s="73"/>
      <c r="C3" s="73"/>
      <c r="D3" s="39"/>
      <c r="E3" s="137" t="s">
        <v>60</v>
      </c>
      <c r="F3" s="137"/>
      <c r="G3" s="137"/>
    </row>
    <row r="4" spans="1:7" ht="16.5">
      <c r="A4" s="73"/>
      <c r="B4" s="73"/>
      <c r="C4" s="73"/>
      <c r="D4" s="39"/>
      <c r="E4" s="137" t="s">
        <v>61</v>
      </c>
      <c r="F4" s="137"/>
      <c r="G4" s="137"/>
    </row>
    <row r="5" spans="1:7" ht="93.75" customHeight="1">
      <c r="A5" s="138" t="s">
        <v>62</v>
      </c>
      <c r="B5" s="138"/>
      <c r="C5" s="138"/>
      <c r="D5" s="138"/>
      <c r="E5" s="138"/>
      <c r="F5" s="138"/>
      <c r="G5" s="138"/>
    </row>
    <row r="6" spans="1:7" ht="84.75" customHeight="1">
      <c r="A6" s="139" t="s">
        <v>63</v>
      </c>
      <c r="B6" s="139"/>
      <c r="C6" s="139"/>
      <c r="D6" s="140" t="s">
        <v>64</v>
      </c>
      <c r="E6" s="141" t="s">
        <v>65</v>
      </c>
      <c r="F6" s="141"/>
      <c r="G6" s="142"/>
    </row>
    <row r="7" spans="1:7" ht="46.5" customHeight="1">
      <c r="A7" s="74" t="s">
        <v>66</v>
      </c>
      <c r="B7" s="74" t="s">
        <v>67</v>
      </c>
      <c r="C7" s="74" t="s">
        <v>68</v>
      </c>
      <c r="D7" s="140"/>
      <c r="E7" s="75" t="s">
        <v>69</v>
      </c>
      <c r="F7" s="75" t="s">
        <v>70</v>
      </c>
      <c r="G7" s="76" t="s">
        <v>71</v>
      </c>
    </row>
    <row r="8" spans="1:7" ht="16.5">
      <c r="A8" s="77">
        <v>1</v>
      </c>
      <c r="B8" s="70">
        <v>2</v>
      </c>
      <c r="C8" s="70">
        <v>3</v>
      </c>
      <c r="D8" s="75">
        <v>4</v>
      </c>
      <c r="E8" s="75"/>
      <c r="F8" s="75"/>
      <c r="G8" s="78">
        <v>5</v>
      </c>
    </row>
    <row r="9" spans="1:7" ht="16.5">
      <c r="A9" s="77"/>
      <c r="B9" s="70"/>
      <c r="C9" s="70"/>
      <c r="D9" s="75" t="s">
        <v>72</v>
      </c>
      <c r="E9" s="79">
        <f>+E11+E21</f>
        <v>0</v>
      </c>
      <c r="F9" s="79">
        <f t="shared" ref="F9:G9" si="0">+F11+F21</f>
        <v>0</v>
      </c>
      <c r="G9" s="79">
        <f t="shared" si="0"/>
        <v>0</v>
      </c>
    </row>
    <row r="10" spans="1:7" ht="16.5">
      <c r="A10" s="80"/>
      <c r="B10" s="81"/>
      <c r="C10" s="81"/>
      <c r="D10" s="82" t="s">
        <v>73</v>
      </c>
      <c r="E10" s="83"/>
      <c r="F10" s="83"/>
      <c r="G10" s="83"/>
    </row>
    <row r="11" spans="1:7" ht="16.5">
      <c r="A11" s="70" t="s">
        <v>74</v>
      </c>
      <c r="B11" s="70"/>
      <c r="C11" s="70"/>
      <c r="D11" s="72" t="s">
        <v>75</v>
      </c>
      <c r="E11" s="79">
        <f t="shared" ref="E11:F11" si="1">E13</f>
        <v>-240000</v>
      </c>
      <c r="F11" s="79">
        <f t="shared" si="1"/>
        <v>-240000</v>
      </c>
      <c r="G11" s="79">
        <f>G13</f>
        <v>-240000</v>
      </c>
    </row>
    <row r="12" spans="1:7" ht="16.5">
      <c r="A12" s="70"/>
      <c r="B12" s="70"/>
      <c r="C12" s="70"/>
      <c r="D12" s="72" t="s">
        <v>73</v>
      </c>
      <c r="E12" s="79"/>
      <c r="F12" s="79"/>
      <c r="G12" s="79"/>
    </row>
    <row r="13" spans="1:7" ht="49.5">
      <c r="A13" s="70"/>
      <c r="B13" s="70" t="s">
        <v>76</v>
      </c>
      <c r="C13" s="70"/>
      <c r="D13" s="72" t="s">
        <v>77</v>
      </c>
      <c r="E13" s="79">
        <f t="shared" ref="E13:F13" si="2">E15</f>
        <v>-240000</v>
      </c>
      <c r="F13" s="79">
        <f t="shared" si="2"/>
        <v>-240000</v>
      </c>
      <c r="G13" s="79">
        <f>G15</f>
        <v>-240000</v>
      </c>
    </row>
    <row r="14" spans="1:7" ht="16.5">
      <c r="A14" s="70"/>
      <c r="B14" s="70"/>
      <c r="C14" s="70"/>
      <c r="D14" s="72" t="s">
        <v>73</v>
      </c>
      <c r="E14" s="79"/>
      <c r="F14" s="79"/>
      <c r="G14" s="79"/>
    </row>
    <row r="15" spans="1:7" ht="16.5">
      <c r="A15" s="70"/>
      <c r="B15" s="70"/>
      <c r="C15" s="70" t="s">
        <v>54</v>
      </c>
      <c r="D15" s="72" t="s">
        <v>78</v>
      </c>
      <c r="E15" s="79">
        <f t="shared" ref="E15:G15" si="3">E17</f>
        <v>-240000</v>
      </c>
      <c r="F15" s="79">
        <f t="shared" si="3"/>
        <v>-240000</v>
      </c>
      <c r="G15" s="79">
        <f t="shared" si="3"/>
        <v>-240000</v>
      </c>
    </row>
    <row r="16" spans="1:7" ht="16.5">
      <c r="A16" s="70"/>
      <c r="B16" s="70"/>
      <c r="C16" s="70"/>
      <c r="D16" s="72" t="s">
        <v>73</v>
      </c>
      <c r="E16" s="79"/>
      <c r="F16" s="79"/>
      <c r="G16" s="79"/>
    </row>
    <row r="17" spans="1:7" ht="66">
      <c r="A17" s="70"/>
      <c r="B17" s="70"/>
      <c r="C17" s="70"/>
      <c r="D17" s="71" t="s">
        <v>79</v>
      </c>
      <c r="E17" s="84">
        <f t="shared" ref="E17:G17" si="4">+E20</f>
        <v>-240000</v>
      </c>
      <c r="F17" s="84">
        <f t="shared" si="4"/>
        <v>-240000</v>
      </c>
      <c r="G17" s="84">
        <f t="shared" si="4"/>
        <v>-240000</v>
      </c>
    </row>
    <row r="18" spans="1:7" ht="16.5">
      <c r="A18" s="70"/>
      <c r="B18" s="70"/>
      <c r="C18" s="70"/>
      <c r="D18" s="72" t="s">
        <v>11</v>
      </c>
      <c r="E18" s="72"/>
      <c r="F18" s="72"/>
      <c r="G18" s="84"/>
    </row>
    <row r="19" spans="1:7" ht="16.5">
      <c r="A19" s="70"/>
      <c r="B19" s="70"/>
      <c r="C19" s="70"/>
      <c r="D19" s="72" t="s">
        <v>80</v>
      </c>
      <c r="E19" s="72"/>
      <c r="F19" s="72"/>
      <c r="G19" s="84"/>
    </row>
    <row r="20" spans="1:7" ht="33">
      <c r="A20" s="85"/>
      <c r="B20" s="85"/>
      <c r="C20" s="85"/>
      <c r="D20" s="86" t="s">
        <v>81</v>
      </c>
      <c r="E20" s="84">
        <v>-240000</v>
      </c>
      <c r="F20" s="84">
        <v>-240000</v>
      </c>
      <c r="G20" s="84">
        <v>-240000</v>
      </c>
    </row>
    <row r="21" spans="1:7" ht="33">
      <c r="A21" s="70">
        <v>11</v>
      </c>
      <c r="B21" s="70"/>
      <c r="C21" s="70"/>
      <c r="D21" s="71" t="s">
        <v>52</v>
      </c>
      <c r="E21" s="79">
        <f t="shared" ref="E21:F21" si="5">E23</f>
        <v>240000</v>
      </c>
      <c r="F21" s="79">
        <f t="shared" si="5"/>
        <v>240000</v>
      </c>
      <c r="G21" s="79">
        <f>G23</f>
        <v>240000</v>
      </c>
    </row>
    <row r="22" spans="1:7" ht="16.5">
      <c r="A22" s="70"/>
      <c r="B22" s="70"/>
      <c r="C22" s="70"/>
      <c r="D22" s="72" t="s">
        <v>53</v>
      </c>
      <c r="E22" s="79"/>
      <c r="F22" s="79"/>
      <c r="G22" s="79"/>
    </row>
    <row r="23" spans="1:7" ht="33">
      <c r="A23" s="70"/>
      <c r="B23" s="70" t="s">
        <v>54</v>
      </c>
      <c r="C23" s="70"/>
      <c r="D23" s="71" t="s">
        <v>55</v>
      </c>
      <c r="E23" s="79">
        <f t="shared" ref="E23:F23" si="6">E25</f>
        <v>240000</v>
      </c>
      <c r="F23" s="79">
        <f t="shared" si="6"/>
        <v>240000</v>
      </c>
      <c r="G23" s="79">
        <f>G25</f>
        <v>240000</v>
      </c>
    </row>
    <row r="24" spans="1:7" ht="16.5">
      <c r="A24" s="70"/>
      <c r="B24" s="70"/>
      <c r="C24" s="70"/>
      <c r="D24" s="72" t="s">
        <v>53</v>
      </c>
      <c r="E24" s="79"/>
      <c r="F24" s="79"/>
      <c r="G24" s="79"/>
    </row>
    <row r="25" spans="1:7" ht="16.5">
      <c r="A25" s="70"/>
      <c r="B25" s="70"/>
      <c r="C25" s="70" t="s">
        <v>54</v>
      </c>
      <c r="D25" s="71" t="s">
        <v>56</v>
      </c>
      <c r="E25" s="79">
        <f t="shared" ref="E25:G25" si="7">E27</f>
        <v>240000</v>
      </c>
      <c r="F25" s="79">
        <f t="shared" si="7"/>
        <v>240000</v>
      </c>
      <c r="G25" s="79">
        <f t="shared" si="7"/>
        <v>240000</v>
      </c>
    </row>
    <row r="26" spans="1:7" ht="33">
      <c r="A26" s="70"/>
      <c r="B26" s="70"/>
      <c r="C26" s="70"/>
      <c r="D26" s="72" t="s">
        <v>57</v>
      </c>
      <c r="E26" s="79"/>
      <c r="F26" s="79"/>
      <c r="G26" s="79"/>
    </row>
    <row r="27" spans="1:7" ht="16.5">
      <c r="A27" s="70"/>
      <c r="B27" s="70"/>
      <c r="C27" s="70"/>
      <c r="D27" s="72" t="s">
        <v>58</v>
      </c>
      <c r="E27" s="84">
        <v>240000</v>
      </c>
      <c r="F27" s="84">
        <v>240000</v>
      </c>
      <c r="G27" s="84">
        <v>240000</v>
      </c>
    </row>
    <row r="28" spans="1:7" ht="16.5">
      <c r="D28" s="87"/>
      <c r="E28" s="88"/>
      <c r="F28" s="88"/>
      <c r="G28" s="89"/>
    </row>
    <row r="29" spans="1:7" ht="41.25" customHeight="1">
      <c r="A29" s="135" t="s">
        <v>30</v>
      </c>
      <c r="B29" s="135"/>
      <c r="C29" s="135"/>
      <c r="D29" s="135"/>
      <c r="E29" s="136" t="s">
        <v>25</v>
      </c>
      <c r="F29" s="136"/>
      <c r="G29" s="136"/>
    </row>
  </sheetData>
  <mergeCells count="10">
    <mergeCell ref="A29:D29"/>
    <mergeCell ref="E29:G29"/>
    <mergeCell ref="E1:G1"/>
    <mergeCell ref="E2:G2"/>
    <mergeCell ref="E3:G3"/>
    <mergeCell ref="E4:G4"/>
    <mergeCell ref="A5:G5"/>
    <mergeCell ref="A6:C6"/>
    <mergeCell ref="D6:D7"/>
    <mergeCell ref="E6:G6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4"/>
  <sheetViews>
    <sheetView topLeftCell="A22" workbookViewId="0">
      <selection activeCell="A22" sqref="A22:I22"/>
    </sheetView>
  </sheetViews>
  <sheetFormatPr defaultRowHeight="13.5"/>
  <cols>
    <col min="1" max="1" width="14.7109375" style="2" customWidth="1"/>
    <col min="2" max="2" width="18.140625" style="2" customWidth="1"/>
    <col min="3" max="3" width="62.140625" style="2" customWidth="1"/>
    <col min="4" max="9" width="12.7109375" style="2" customWidth="1"/>
    <col min="10" max="10" width="9" style="2" customWidth="1"/>
    <col min="11" max="11" width="1.28515625" style="2" customWidth="1"/>
    <col min="12" max="13" width="6" style="2" customWidth="1"/>
    <col min="14" max="15" width="9.140625" style="2"/>
    <col min="16" max="16" width="10" style="2" bestFit="1" customWidth="1"/>
    <col min="17" max="16384" width="9.140625" style="2"/>
  </cols>
  <sheetData>
    <row r="1" spans="1:14" ht="61.5" customHeight="1">
      <c r="A1" s="1"/>
      <c r="B1" s="1"/>
      <c r="C1" s="1"/>
      <c r="D1" s="1"/>
      <c r="E1" s="1"/>
      <c r="F1" s="1"/>
      <c r="G1" s="143" t="s">
        <v>92</v>
      </c>
      <c r="H1" s="143"/>
      <c r="I1" s="143"/>
      <c r="J1" s="12"/>
      <c r="K1" s="12"/>
      <c r="L1" s="12"/>
      <c r="M1" s="12"/>
    </row>
    <row r="2" spans="1:14" s="3" customFormat="1" ht="65.25" customHeight="1">
      <c r="A2" s="144" t="s">
        <v>27</v>
      </c>
      <c r="B2" s="144"/>
      <c r="C2" s="144"/>
      <c r="D2" s="144"/>
      <c r="E2" s="144"/>
      <c r="F2" s="144"/>
      <c r="G2" s="144"/>
      <c r="H2" s="144"/>
      <c r="I2" s="144"/>
      <c r="J2" s="68"/>
      <c r="K2" s="68"/>
      <c r="L2" s="68"/>
      <c r="M2" s="68"/>
    </row>
    <row r="3" spans="1:14" s="3" customFormat="1" ht="19.5" customHeight="1">
      <c r="A3" s="20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33"/>
    </row>
    <row r="4" spans="1:14" s="3" customFormat="1" ht="14.25" customHeight="1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69"/>
      <c r="K4" s="69"/>
      <c r="L4" s="69"/>
      <c r="M4" s="69"/>
      <c r="N4" s="33"/>
    </row>
    <row r="5" spans="1:14" ht="16.5">
      <c r="A5" s="145" t="s">
        <v>2</v>
      </c>
      <c r="B5" s="145"/>
      <c r="C5" s="145"/>
      <c r="D5" s="9"/>
      <c r="E5" s="10"/>
      <c r="F5" s="10"/>
      <c r="G5" s="10"/>
      <c r="H5" s="10"/>
      <c r="I5" s="10"/>
      <c r="J5" s="10"/>
      <c r="K5" s="10"/>
      <c r="L5" s="10"/>
      <c r="M5" s="21"/>
      <c r="N5" s="4"/>
    </row>
    <row r="6" spans="1:14" ht="22.5" customHeight="1">
      <c r="A6" s="145" t="s">
        <v>82</v>
      </c>
      <c r="B6" s="145"/>
      <c r="C6" s="145"/>
      <c r="D6" s="9"/>
      <c r="E6" s="10"/>
      <c r="F6" s="10"/>
      <c r="G6" s="10"/>
      <c r="H6" s="10"/>
      <c r="I6" s="10"/>
      <c r="J6" s="10"/>
      <c r="K6" s="10"/>
      <c r="L6" s="10"/>
      <c r="M6" s="21"/>
      <c r="N6" s="4"/>
    </row>
    <row r="7" spans="1:14" s="39" customFormat="1" ht="16.5">
      <c r="A7" s="157" t="s">
        <v>10</v>
      </c>
      <c r="B7" s="158"/>
      <c r="C7" s="36" t="s">
        <v>33</v>
      </c>
      <c r="D7" s="150" t="s">
        <v>34</v>
      </c>
      <c r="E7" s="151"/>
      <c r="F7" s="152"/>
      <c r="G7" s="37" t="s">
        <v>35</v>
      </c>
      <c r="H7" s="37"/>
      <c r="I7" s="38"/>
    </row>
    <row r="8" spans="1:14" s="39" customFormat="1" ht="16.5">
      <c r="A8" s="40"/>
      <c r="B8" s="41"/>
      <c r="C8" s="42" t="s">
        <v>31</v>
      </c>
      <c r="D8" s="43"/>
      <c r="E8" s="43"/>
      <c r="F8" s="44"/>
      <c r="G8" s="45"/>
      <c r="H8" s="45"/>
      <c r="I8" s="44"/>
    </row>
    <row r="9" spans="1:14" s="39" customFormat="1" ht="16.5">
      <c r="A9" s="46">
        <v>1022</v>
      </c>
      <c r="B9" s="46" t="s">
        <v>83</v>
      </c>
      <c r="C9" s="47" t="s">
        <v>5</v>
      </c>
      <c r="D9" s="43"/>
      <c r="E9" s="43"/>
      <c r="F9" s="44"/>
      <c r="G9" s="45"/>
      <c r="H9" s="45"/>
      <c r="I9" s="44"/>
    </row>
    <row r="10" spans="1:14" s="39" customFormat="1" ht="27">
      <c r="A10" s="48"/>
      <c r="B10" s="48"/>
      <c r="C10" s="49" t="s">
        <v>32</v>
      </c>
      <c r="D10" s="43"/>
      <c r="E10" s="43"/>
      <c r="F10" s="44"/>
      <c r="G10" s="50"/>
      <c r="H10" s="50"/>
      <c r="I10" s="51"/>
    </row>
    <row r="11" spans="1:14" s="39" customFormat="1" ht="16.5">
      <c r="A11" s="52" t="s">
        <v>3</v>
      </c>
      <c r="B11" s="53"/>
      <c r="C11" s="54"/>
      <c r="D11" s="55" t="s">
        <v>39</v>
      </c>
      <c r="E11" s="55" t="s">
        <v>40</v>
      </c>
      <c r="F11" s="55" t="s">
        <v>0</v>
      </c>
      <c r="G11" s="55" t="s">
        <v>39</v>
      </c>
      <c r="H11" s="55" t="s">
        <v>40</v>
      </c>
      <c r="I11" s="55" t="s">
        <v>0</v>
      </c>
    </row>
    <row r="12" spans="1:14" s="39" customFormat="1" ht="16.5">
      <c r="A12" s="153" t="s">
        <v>84</v>
      </c>
      <c r="B12" s="154"/>
      <c r="C12" s="58" t="s">
        <v>94</v>
      </c>
      <c r="D12" s="58">
        <v>35000</v>
      </c>
      <c r="E12" s="58">
        <v>35000</v>
      </c>
      <c r="F12" s="58">
        <v>35000</v>
      </c>
      <c r="G12" s="59"/>
      <c r="H12" s="59"/>
      <c r="I12" s="59"/>
    </row>
    <row r="13" spans="1:14" s="39" customFormat="1" ht="16.5">
      <c r="A13" s="153"/>
      <c r="B13" s="154"/>
      <c r="C13" s="58" t="s">
        <v>93</v>
      </c>
      <c r="D13" s="58">
        <v>14000</v>
      </c>
      <c r="E13" s="58">
        <v>14000</v>
      </c>
      <c r="F13" s="58">
        <v>14000</v>
      </c>
      <c r="G13" s="59"/>
      <c r="H13" s="59"/>
      <c r="I13" s="59"/>
    </row>
    <row r="14" spans="1:14" s="39" customFormat="1" ht="33.75" customHeight="1">
      <c r="A14" s="155" t="s">
        <v>85</v>
      </c>
      <c r="B14" s="156"/>
      <c r="C14" s="92" t="s">
        <v>95</v>
      </c>
      <c r="D14" s="93"/>
      <c r="E14" s="93"/>
      <c r="F14" s="93">
        <v>100</v>
      </c>
      <c r="G14" s="59"/>
      <c r="H14" s="59"/>
      <c r="I14" s="59"/>
    </row>
    <row r="15" spans="1:14" s="39" customFormat="1" ht="27.75">
      <c r="A15" s="56" t="s">
        <v>86</v>
      </c>
      <c r="B15" s="57"/>
      <c r="C15" s="91" t="s">
        <v>96</v>
      </c>
      <c r="D15" s="59"/>
      <c r="E15" s="59"/>
      <c r="F15" s="94" t="s">
        <v>97</v>
      </c>
      <c r="G15" s="59"/>
      <c r="H15" s="59"/>
      <c r="I15" s="59"/>
    </row>
    <row r="16" spans="1:14" s="39" customFormat="1" ht="16.5">
      <c r="A16" s="56" t="s">
        <v>87</v>
      </c>
      <c r="B16" s="57"/>
      <c r="C16" s="90"/>
      <c r="D16" s="35" t="s">
        <v>4</v>
      </c>
      <c r="E16" s="35" t="s">
        <v>4</v>
      </c>
      <c r="F16" s="35" t="s">
        <v>4</v>
      </c>
      <c r="G16" s="61">
        <v>217000</v>
      </c>
      <c r="H16" s="61">
        <v>217000</v>
      </c>
      <c r="I16" s="61">
        <v>217000</v>
      </c>
    </row>
    <row r="17" spans="1:9" s="39" customFormat="1" ht="16.5">
      <c r="A17" s="146" t="s">
        <v>47</v>
      </c>
      <c r="B17" s="147"/>
      <c r="C17" s="147"/>
      <c r="D17" s="66"/>
      <c r="E17" s="66"/>
      <c r="F17" s="66"/>
      <c r="G17" s="66"/>
      <c r="H17" s="66"/>
      <c r="I17" s="67"/>
    </row>
    <row r="18" spans="1:9" s="39" customFormat="1" ht="16.5">
      <c r="A18" s="148" t="s">
        <v>14</v>
      </c>
      <c r="B18" s="149"/>
      <c r="C18" s="149"/>
      <c r="D18" s="64"/>
      <c r="E18" s="64"/>
      <c r="F18" s="64"/>
      <c r="G18" s="64"/>
      <c r="H18" s="64"/>
      <c r="I18" s="65"/>
    </row>
    <row r="19" spans="1:9" s="39" customFormat="1" ht="16.5">
      <c r="A19" s="146" t="s">
        <v>9</v>
      </c>
      <c r="B19" s="147"/>
      <c r="C19" s="147"/>
      <c r="D19" s="66"/>
      <c r="E19" s="66"/>
      <c r="F19" s="66"/>
      <c r="G19" s="66"/>
      <c r="H19" s="66"/>
      <c r="I19" s="67"/>
    </row>
    <row r="20" spans="1:9" s="39" customFormat="1" ht="16.5">
      <c r="A20" s="159" t="s">
        <v>49</v>
      </c>
      <c r="B20" s="160"/>
      <c r="C20" s="160"/>
      <c r="D20" s="160"/>
      <c r="E20" s="160"/>
      <c r="F20" s="160"/>
      <c r="G20" s="160"/>
      <c r="H20" s="160"/>
      <c r="I20" s="161"/>
    </row>
    <row r="21" spans="1:9" s="39" customFormat="1" ht="16.5">
      <c r="A21" s="146" t="s">
        <v>88</v>
      </c>
      <c r="B21" s="147"/>
      <c r="C21" s="147"/>
      <c r="D21" s="66"/>
      <c r="E21" s="66"/>
      <c r="F21" s="66"/>
      <c r="G21" s="66"/>
      <c r="H21" s="66"/>
      <c r="I21" s="67"/>
    </row>
    <row r="22" spans="1:9" s="39" customFormat="1" ht="16.5">
      <c r="A22" s="159" t="s">
        <v>89</v>
      </c>
      <c r="B22" s="160"/>
      <c r="C22" s="160"/>
      <c r="D22" s="160"/>
      <c r="E22" s="160"/>
      <c r="F22" s="160"/>
      <c r="G22" s="160"/>
      <c r="H22" s="160"/>
      <c r="I22" s="161"/>
    </row>
    <row r="23" spans="1:9" ht="14.25" customHeight="1"/>
    <row r="24" spans="1:9" s="39" customFormat="1" ht="16.5">
      <c r="A24" s="157" t="s">
        <v>10</v>
      </c>
      <c r="B24" s="158"/>
      <c r="C24" s="36" t="s">
        <v>33</v>
      </c>
      <c r="D24" s="150" t="s">
        <v>34</v>
      </c>
      <c r="E24" s="151"/>
      <c r="F24" s="152"/>
      <c r="G24" s="37" t="s">
        <v>35</v>
      </c>
      <c r="H24" s="37"/>
      <c r="I24" s="38"/>
    </row>
    <row r="25" spans="1:9" s="39" customFormat="1" ht="16.5">
      <c r="A25" s="40"/>
      <c r="B25" s="41"/>
      <c r="C25" s="42" t="s">
        <v>103</v>
      </c>
      <c r="D25" s="43"/>
      <c r="E25" s="43"/>
      <c r="F25" s="44"/>
      <c r="G25" s="45"/>
      <c r="H25" s="45"/>
      <c r="I25" s="44"/>
    </row>
    <row r="26" spans="1:9" s="39" customFormat="1" ht="16.5">
      <c r="A26" s="46">
        <v>1122</v>
      </c>
      <c r="B26" s="46" t="s">
        <v>83</v>
      </c>
      <c r="C26" s="47" t="s">
        <v>5</v>
      </c>
      <c r="D26" s="43"/>
      <c r="E26" s="43"/>
      <c r="F26" s="44"/>
      <c r="G26" s="45"/>
      <c r="H26" s="45"/>
      <c r="I26" s="44"/>
    </row>
    <row r="27" spans="1:9" s="39" customFormat="1" ht="40.5">
      <c r="A27" s="48"/>
      <c r="B27" s="48"/>
      <c r="C27" s="49" t="s">
        <v>105</v>
      </c>
      <c r="D27" s="43"/>
      <c r="E27" s="43"/>
      <c r="F27" s="44"/>
      <c r="G27" s="50"/>
      <c r="H27" s="50"/>
      <c r="I27" s="51"/>
    </row>
    <row r="28" spans="1:9" s="39" customFormat="1" ht="16.5">
      <c r="A28" s="52" t="s">
        <v>3</v>
      </c>
      <c r="B28" s="53"/>
      <c r="C28" s="54"/>
      <c r="D28" s="55" t="s">
        <v>39</v>
      </c>
      <c r="E28" s="55" t="s">
        <v>40</v>
      </c>
      <c r="F28" s="55" t="s">
        <v>0</v>
      </c>
      <c r="G28" s="55" t="s">
        <v>39</v>
      </c>
      <c r="H28" s="55" t="s">
        <v>40</v>
      </c>
      <c r="I28" s="55" t="s">
        <v>0</v>
      </c>
    </row>
    <row r="29" spans="1:9" s="39" customFormat="1" ht="16.5">
      <c r="A29" s="153" t="s">
        <v>84</v>
      </c>
      <c r="B29" s="154"/>
      <c r="C29" s="110" t="s">
        <v>107</v>
      </c>
      <c r="D29" s="110"/>
      <c r="E29" s="110"/>
      <c r="F29" s="110"/>
      <c r="G29" s="111"/>
      <c r="H29" s="111"/>
      <c r="I29" s="111"/>
    </row>
    <row r="30" spans="1:9" s="39" customFormat="1" ht="16.5">
      <c r="A30" s="95"/>
      <c r="B30" s="96"/>
      <c r="C30" s="110" t="s">
        <v>108</v>
      </c>
      <c r="D30" s="110"/>
      <c r="E30" s="110"/>
      <c r="F30" s="110"/>
      <c r="G30" s="111"/>
      <c r="H30" s="111"/>
      <c r="I30" s="111"/>
    </row>
    <row r="31" spans="1:9" s="39" customFormat="1" ht="16.5">
      <c r="A31" s="95"/>
      <c r="B31" s="96"/>
      <c r="C31" s="110" t="s">
        <v>109</v>
      </c>
      <c r="D31" s="110"/>
      <c r="E31" s="110"/>
      <c r="F31" s="110"/>
      <c r="G31" s="111"/>
      <c r="H31" s="111"/>
      <c r="I31" s="111"/>
    </row>
    <row r="32" spans="1:9" s="39" customFormat="1" ht="16.5">
      <c r="A32" s="95"/>
      <c r="B32" s="96"/>
      <c r="C32" s="110" t="s">
        <v>110</v>
      </c>
      <c r="D32" s="110"/>
      <c r="E32" s="110"/>
      <c r="F32" s="110"/>
      <c r="G32" s="111"/>
      <c r="H32" s="111"/>
      <c r="I32" s="111"/>
    </row>
    <row r="33" spans="1:9" s="39" customFormat="1" ht="16.5">
      <c r="A33" s="95"/>
      <c r="B33" s="96"/>
      <c r="C33" s="110" t="s">
        <v>111</v>
      </c>
      <c r="D33" s="110"/>
      <c r="E33" s="110"/>
      <c r="F33" s="110"/>
      <c r="G33" s="111"/>
      <c r="H33" s="111"/>
      <c r="I33" s="111"/>
    </row>
    <row r="34" spans="1:9" s="39" customFormat="1" ht="16.5">
      <c r="A34" s="95"/>
      <c r="B34" s="96"/>
      <c r="C34" s="110" t="s">
        <v>112</v>
      </c>
      <c r="D34" s="110"/>
      <c r="E34" s="110"/>
      <c r="F34" s="110"/>
      <c r="G34" s="111"/>
      <c r="H34" s="111"/>
      <c r="I34" s="111"/>
    </row>
    <row r="35" spans="1:9" s="39" customFormat="1" ht="16.5">
      <c r="A35" s="95"/>
      <c r="B35" s="96"/>
      <c r="C35" s="110" t="s">
        <v>113</v>
      </c>
      <c r="D35" s="110"/>
      <c r="E35" s="110"/>
      <c r="F35" s="110"/>
      <c r="G35" s="111"/>
      <c r="H35" s="111"/>
      <c r="I35" s="111"/>
    </row>
    <row r="36" spans="1:9" s="39" customFormat="1" ht="16.5">
      <c r="A36" s="95"/>
      <c r="B36" s="96"/>
      <c r="C36" s="110" t="s">
        <v>114</v>
      </c>
      <c r="D36" s="110"/>
      <c r="E36" s="110"/>
      <c r="F36" s="110"/>
      <c r="G36" s="111"/>
      <c r="H36" s="111"/>
      <c r="I36" s="111"/>
    </row>
    <row r="37" spans="1:9" s="39" customFormat="1" ht="16.5">
      <c r="A37" s="95"/>
      <c r="B37" s="96"/>
      <c r="C37" s="110" t="s">
        <v>115</v>
      </c>
      <c r="D37" s="110"/>
      <c r="E37" s="110"/>
      <c r="F37" s="110"/>
      <c r="G37" s="111"/>
      <c r="H37" s="111"/>
      <c r="I37" s="111"/>
    </row>
    <row r="38" spans="1:9" s="39" customFormat="1" ht="16.5">
      <c r="A38" s="95"/>
      <c r="B38" s="96"/>
      <c r="C38" s="110" t="s">
        <v>116</v>
      </c>
      <c r="D38" s="110"/>
      <c r="E38" s="110"/>
      <c r="F38" s="110"/>
      <c r="G38" s="111"/>
      <c r="H38" s="111"/>
      <c r="I38" s="111"/>
    </row>
    <row r="39" spans="1:9" s="39" customFormat="1" ht="27.75">
      <c r="A39" s="95"/>
      <c r="B39" s="96"/>
      <c r="C39" s="112" t="s">
        <v>117</v>
      </c>
      <c r="D39" s="110"/>
      <c r="E39" s="110"/>
      <c r="F39" s="110"/>
      <c r="G39" s="111"/>
      <c r="H39" s="111"/>
      <c r="I39" s="111"/>
    </row>
    <row r="40" spans="1:9" s="39" customFormat="1" ht="27.75">
      <c r="A40" s="153"/>
      <c r="B40" s="154"/>
      <c r="C40" s="112" t="s">
        <v>118</v>
      </c>
      <c r="D40" s="110"/>
      <c r="E40" s="110"/>
      <c r="F40" s="110"/>
      <c r="G40" s="111"/>
      <c r="H40" s="111"/>
      <c r="I40" s="111"/>
    </row>
    <row r="41" spans="1:9" s="39" customFormat="1" ht="27.75">
      <c r="A41" s="129"/>
      <c r="B41" s="130"/>
      <c r="C41" s="91" t="s">
        <v>146</v>
      </c>
      <c r="D41" s="58">
        <v>35000</v>
      </c>
      <c r="E41" s="58">
        <v>35000</v>
      </c>
      <c r="F41" s="58">
        <v>35000</v>
      </c>
      <c r="G41" s="111"/>
      <c r="H41" s="111"/>
      <c r="I41" s="111"/>
    </row>
    <row r="42" spans="1:9" s="124" customFormat="1" ht="27.75">
      <c r="A42" s="122"/>
      <c r="B42" s="123"/>
      <c r="C42" s="91" t="s">
        <v>147</v>
      </c>
      <c r="D42" s="58">
        <v>14000</v>
      </c>
      <c r="E42" s="58">
        <v>14000</v>
      </c>
      <c r="F42" s="58">
        <v>14000</v>
      </c>
      <c r="G42" s="132"/>
      <c r="H42" s="132"/>
      <c r="I42" s="132"/>
    </row>
    <row r="43" spans="1:9" s="39" customFormat="1" ht="44.25" customHeight="1">
      <c r="A43" s="155" t="s">
        <v>85</v>
      </c>
      <c r="B43" s="156"/>
      <c r="C43" s="113" t="s">
        <v>119</v>
      </c>
      <c r="D43" s="114"/>
      <c r="E43" s="114"/>
      <c r="F43" s="114"/>
      <c r="G43" s="111"/>
      <c r="H43" s="111"/>
      <c r="I43" s="111"/>
    </row>
    <row r="44" spans="1:9" s="39" customFormat="1" ht="56.25" customHeight="1">
      <c r="A44" s="97"/>
      <c r="B44" s="98"/>
      <c r="C44" s="113" t="s">
        <v>120</v>
      </c>
      <c r="D44" s="114"/>
      <c r="E44" s="114"/>
      <c r="F44" s="114"/>
      <c r="G44" s="111"/>
      <c r="H44" s="111"/>
      <c r="I44" s="111"/>
    </row>
    <row r="45" spans="1:9" s="39" customFormat="1" ht="16.5">
      <c r="A45" s="97" t="s">
        <v>86</v>
      </c>
      <c r="B45" s="98"/>
      <c r="C45" s="113" t="s">
        <v>121</v>
      </c>
      <c r="D45" s="114"/>
      <c r="E45" s="114"/>
      <c r="F45" s="114"/>
      <c r="G45" s="111"/>
      <c r="H45" s="111"/>
      <c r="I45" s="111"/>
    </row>
    <row r="46" spans="1:9" s="39" customFormat="1" ht="16.5">
      <c r="A46" s="97"/>
      <c r="B46" s="98"/>
      <c r="C46" s="113" t="s">
        <v>122</v>
      </c>
      <c r="D46" s="114"/>
      <c r="E46" s="114"/>
      <c r="F46" s="114"/>
      <c r="G46" s="111"/>
      <c r="H46" s="111"/>
      <c r="I46" s="111"/>
    </row>
    <row r="47" spans="1:9" s="39" customFormat="1" ht="27">
      <c r="A47" s="97"/>
      <c r="B47" s="98"/>
      <c r="C47" s="113" t="s">
        <v>123</v>
      </c>
      <c r="D47" s="114"/>
      <c r="E47" s="114"/>
      <c r="F47" s="114"/>
      <c r="G47" s="111"/>
      <c r="H47" s="111"/>
      <c r="I47" s="111"/>
    </row>
    <row r="48" spans="1:9" s="39" customFormat="1" ht="27">
      <c r="A48" s="97"/>
      <c r="B48" s="98"/>
      <c r="C48" s="113" t="s">
        <v>124</v>
      </c>
      <c r="D48" s="114"/>
      <c r="E48" s="114"/>
      <c r="F48" s="114"/>
      <c r="G48" s="111"/>
      <c r="H48" s="111"/>
      <c r="I48" s="111"/>
    </row>
    <row r="49" spans="1:10" s="39" customFormat="1" ht="16.5">
      <c r="A49" s="56" t="s">
        <v>87</v>
      </c>
      <c r="B49" s="57"/>
      <c r="C49" s="115"/>
      <c r="D49" s="99" t="s">
        <v>4</v>
      </c>
      <c r="E49" s="99" t="s">
        <v>4</v>
      </c>
      <c r="F49" s="99" t="s">
        <v>4</v>
      </c>
      <c r="G49" s="116">
        <v>23000</v>
      </c>
      <c r="H49" s="116">
        <v>23000</v>
      </c>
      <c r="I49" s="116">
        <v>23000</v>
      </c>
    </row>
    <row r="50" spans="1:10" s="39" customFormat="1" ht="16.5">
      <c r="A50" s="146" t="s">
        <v>47</v>
      </c>
      <c r="B50" s="147"/>
      <c r="C50" s="147"/>
      <c r="D50" s="117"/>
      <c r="E50" s="117"/>
      <c r="F50" s="117"/>
      <c r="G50" s="117"/>
      <c r="H50" s="117"/>
      <c r="I50" s="118"/>
    </row>
    <row r="51" spans="1:10" s="39" customFormat="1" ht="16.5">
      <c r="A51" s="148" t="s">
        <v>125</v>
      </c>
      <c r="B51" s="149"/>
      <c r="C51" s="149"/>
      <c r="D51" s="119"/>
      <c r="E51" s="119"/>
      <c r="F51" s="119"/>
      <c r="G51" s="119"/>
      <c r="H51" s="119"/>
      <c r="I51" s="120"/>
    </row>
    <row r="52" spans="1:10" s="39" customFormat="1" ht="16.5">
      <c r="A52" s="146" t="s">
        <v>9</v>
      </c>
      <c r="B52" s="147"/>
      <c r="C52" s="147"/>
      <c r="D52" s="117"/>
      <c r="E52" s="117"/>
      <c r="F52" s="117"/>
      <c r="G52" s="117"/>
      <c r="H52" s="117"/>
      <c r="I52" s="118"/>
    </row>
    <row r="53" spans="1:10" s="39" customFormat="1" ht="30.75" customHeight="1">
      <c r="A53" s="159" t="s">
        <v>126</v>
      </c>
      <c r="B53" s="160"/>
      <c r="C53" s="160"/>
      <c r="D53" s="160"/>
      <c r="E53" s="160"/>
      <c r="F53" s="160"/>
      <c r="G53" s="160"/>
      <c r="H53" s="160"/>
      <c r="I53" s="161"/>
    </row>
    <row r="54" spans="1:10" s="39" customFormat="1" ht="16.5">
      <c r="A54" s="146" t="s">
        <v>88</v>
      </c>
      <c r="B54" s="147"/>
      <c r="C54" s="147"/>
      <c r="D54" s="117"/>
      <c r="E54" s="117"/>
      <c r="F54" s="117"/>
      <c r="G54" s="117"/>
      <c r="H54" s="117"/>
      <c r="I54" s="118"/>
    </row>
    <row r="55" spans="1:10" s="39" customFormat="1" ht="16.5">
      <c r="A55" s="159" t="s">
        <v>127</v>
      </c>
      <c r="B55" s="160"/>
      <c r="C55" s="160"/>
      <c r="D55" s="160"/>
      <c r="E55" s="160"/>
      <c r="F55" s="160"/>
      <c r="G55" s="160"/>
      <c r="H55" s="160"/>
      <c r="I55" s="161"/>
    </row>
    <row r="56" spans="1:10" s="39" customFormat="1" ht="16.5">
      <c r="A56" s="34"/>
      <c r="B56" s="34"/>
      <c r="C56" s="34"/>
      <c r="D56" s="34"/>
      <c r="E56" s="34"/>
      <c r="F56" s="34"/>
      <c r="G56" s="34"/>
      <c r="H56" s="34"/>
      <c r="I56" s="34"/>
    </row>
    <row r="57" spans="1:10" ht="14.25">
      <c r="A57" s="145" t="s">
        <v>12</v>
      </c>
      <c r="B57" s="145"/>
      <c r="C57" s="145"/>
    </row>
    <row r="58" spans="1:10" s="39" customFormat="1" ht="27.75" customHeight="1">
      <c r="A58" s="157" t="s">
        <v>10</v>
      </c>
      <c r="B58" s="158"/>
      <c r="C58" s="36" t="s">
        <v>33</v>
      </c>
      <c r="D58" s="150" t="s">
        <v>34</v>
      </c>
      <c r="E58" s="151"/>
      <c r="F58" s="152"/>
      <c r="G58" s="37" t="s">
        <v>35</v>
      </c>
      <c r="H58" s="37"/>
      <c r="I58" s="38"/>
    </row>
    <row r="59" spans="1:10" s="39" customFormat="1" ht="31.5" customHeight="1">
      <c r="A59" s="40"/>
      <c r="B59" s="41"/>
      <c r="C59" s="42" t="s">
        <v>36</v>
      </c>
      <c r="D59" s="43"/>
      <c r="E59" s="43"/>
      <c r="F59" s="44"/>
      <c r="G59" s="45"/>
      <c r="H59" s="45"/>
      <c r="I59" s="44"/>
      <c r="J59" s="121"/>
    </row>
    <row r="60" spans="1:10" s="39" customFormat="1" ht="25.5" customHeight="1">
      <c r="A60" s="46">
        <v>1022</v>
      </c>
      <c r="B60" s="46" t="s">
        <v>37</v>
      </c>
      <c r="C60" s="47" t="s">
        <v>5</v>
      </c>
      <c r="D60" s="43"/>
      <c r="E60" s="43"/>
      <c r="F60" s="44"/>
      <c r="G60" s="45"/>
      <c r="H60" s="45"/>
      <c r="I60" s="44"/>
    </row>
    <row r="61" spans="1:10" s="39" customFormat="1" ht="27">
      <c r="A61" s="48"/>
      <c r="B61" s="48"/>
      <c r="C61" s="49" t="s">
        <v>38</v>
      </c>
      <c r="D61" s="43"/>
      <c r="E61" s="43"/>
      <c r="F61" s="44"/>
      <c r="G61" s="50"/>
      <c r="H61" s="50"/>
      <c r="I61" s="51"/>
    </row>
    <row r="62" spans="1:10" s="39" customFormat="1" ht="16.5">
      <c r="A62" s="52" t="s">
        <v>3</v>
      </c>
      <c r="B62" s="53"/>
      <c r="C62" s="54"/>
      <c r="D62" s="55" t="s">
        <v>39</v>
      </c>
      <c r="E62" s="55" t="s">
        <v>40</v>
      </c>
      <c r="F62" s="55" t="s">
        <v>0</v>
      </c>
      <c r="G62" s="55" t="s">
        <v>39</v>
      </c>
      <c r="H62" s="55" t="s">
        <v>40</v>
      </c>
      <c r="I62" s="55" t="s">
        <v>0</v>
      </c>
    </row>
    <row r="63" spans="1:10" s="39" customFormat="1" ht="16.5">
      <c r="A63" s="56" t="s">
        <v>13</v>
      </c>
      <c r="B63" s="57"/>
      <c r="C63" s="58" t="s">
        <v>41</v>
      </c>
      <c r="D63" s="59"/>
      <c r="E63" s="59"/>
      <c r="F63" s="59"/>
      <c r="G63" s="59"/>
      <c r="H63" s="59"/>
      <c r="I63" s="59"/>
    </row>
    <row r="64" spans="1:10" s="39" customFormat="1" ht="16.5">
      <c r="A64" s="56" t="s">
        <v>13</v>
      </c>
      <c r="B64" s="57"/>
      <c r="C64" s="58" t="s">
        <v>42</v>
      </c>
      <c r="D64" s="59"/>
      <c r="E64" s="59"/>
      <c r="F64" s="59"/>
      <c r="G64" s="59"/>
      <c r="H64" s="59"/>
      <c r="I64" s="59"/>
    </row>
    <row r="65" spans="1:9" s="39" customFormat="1" ht="16.5">
      <c r="A65" s="56" t="s">
        <v>43</v>
      </c>
      <c r="B65" s="57"/>
      <c r="C65" s="58"/>
      <c r="D65" s="60" t="s">
        <v>4</v>
      </c>
      <c r="E65" s="60" t="s">
        <v>4</v>
      </c>
      <c r="F65" s="60" t="s">
        <v>4</v>
      </c>
      <c r="G65" s="61">
        <v>-240000</v>
      </c>
      <c r="H65" s="61">
        <v>-240000</v>
      </c>
      <c r="I65" s="61">
        <v>-240000</v>
      </c>
    </row>
    <row r="66" spans="1:9" s="39" customFormat="1" ht="45.75" customHeight="1">
      <c r="A66" s="165" t="s">
        <v>44</v>
      </c>
      <c r="B66" s="165"/>
      <c r="C66" s="58"/>
      <c r="D66" s="59"/>
      <c r="E66" s="59"/>
      <c r="F66" s="62">
        <v>1</v>
      </c>
      <c r="G66" s="63"/>
      <c r="H66" s="63"/>
      <c r="I66" s="63"/>
    </row>
    <row r="67" spans="1:9" s="39" customFormat="1" ht="16.5">
      <c r="A67" s="147" t="s">
        <v>45</v>
      </c>
      <c r="B67" s="147"/>
      <c r="C67" s="147"/>
      <c r="D67" s="147"/>
      <c r="E67" s="147"/>
      <c r="F67" s="147"/>
      <c r="G67" s="147"/>
      <c r="H67" s="162"/>
      <c r="I67" s="163"/>
    </row>
    <row r="68" spans="1:9" s="39" customFormat="1" ht="16.5">
      <c r="A68" s="148" t="s">
        <v>46</v>
      </c>
      <c r="B68" s="149"/>
      <c r="C68" s="149"/>
      <c r="D68" s="64"/>
      <c r="E68" s="64"/>
      <c r="F68" s="64"/>
      <c r="G68" s="64"/>
      <c r="H68" s="64"/>
      <c r="I68" s="65"/>
    </row>
    <row r="69" spans="1:9" s="39" customFormat="1" ht="16.5">
      <c r="A69" s="146" t="s">
        <v>47</v>
      </c>
      <c r="B69" s="147"/>
      <c r="C69" s="147"/>
      <c r="D69" s="66"/>
      <c r="E69" s="66"/>
      <c r="F69" s="66"/>
      <c r="G69" s="66"/>
      <c r="H69" s="66"/>
      <c r="I69" s="67"/>
    </row>
    <row r="70" spans="1:9" s="39" customFormat="1" ht="16.5">
      <c r="A70" s="148" t="s">
        <v>14</v>
      </c>
      <c r="B70" s="149"/>
      <c r="C70" s="149"/>
      <c r="D70" s="64"/>
      <c r="E70" s="64"/>
      <c r="F70" s="64"/>
      <c r="G70" s="64"/>
      <c r="H70" s="64"/>
      <c r="I70" s="65"/>
    </row>
    <row r="71" spans="1:9" s="39" customFormat="1" ht="16.5">
      <c r="A71" s="146" t="s">
        <v>9</v>
      </c>
      <c r="B71" s="147"/>
      <c r="C71" s="147"/>
      <c r="D71" s="66"/>
      <c r="E71" s="66"/>
      <c r="F71" s="66"/>
      <c r="G71" s="66"/>
      <c r="H71" s="66"/>
      <c r="I71" s="67"/>
    </row>
    <row r="72" spans="1:9" s="39" customFormat="1" ht="16.5">
      <c r="A72" s="159" t="s">
        <v>48</v>
      </c>
      <c r="B72" s="160"/>
      <c r="C72" s="160"/>
      <c r="D72" s="160"/>
      <c r="E72" s="160"/>
      <c r="F72" s="160"/>
      <c r="G72" s="160"/>
      <c r="H72" s="160"/>
      <c r="I72" s="161"/>
    </row>
    <row r="74" spans="1:9" ht="41.25" customHeight="1">
      <c r="B74" s="164" t="s">
        <v>128</v>
      </c>
      <c r="C74" s="164"/>
      <c r="D74" s="164" t="s">
        <v>25</v>
      </c>
      <c r="E74" s="164"/>
      <c r="F74" s="164"/>
      <c r="G74" s="164"/>
    </row>
  </sheetData>
  <mergeCells count="42">
    <mergeCell ref="A54:C54"/>
    <mergeCell ref="A55:I55"/>
    <mergeCell ref="B74:C74"/>
    <mergeCell ref="D74:G74"/>
    <mergeCell ref="A71:C71"/>
    <mergeCell ref="A72:I72"/>
    <mergeCell ref="A68:C68"/>
    <mergeCell ref="A69:C69"/>
    <mergeCell ref="A70:C70"/>
    <mergeCell ref="D58:F58"/>
    <mergeCell ref="A66:B66"/>
    <mergeCell ref="A67:C67"/>
    <mergeCell ref="D67:E67"/>
    <mergeCell ref="F67:G67"/>
    <mergeCell ref="A20:I20"/>
    <mergeCell ref="A19:C19"/>
    <mergeCell ref="A58:B58"/>
    <mergeCell ref="H67:I67"/>
    <mergeCell ref="A57:C57"/>
    <mergeCell ref="A21:C21"/>
    <mergeCell ref="A22:I22"/>
    <mergeCell ref="A24:B24"/>
    <mergeCell ref="D24:F24"/>
    <mergeCell ref="A29:B29"/>
    <mergeCell ref="A40:B40"/>
    <mergeCell ref="A43:B43"/>
    <mergeCell ref="A50:C50"/>
    <mergeCell ref="A51:C51"/>
    <mergeCell ref="A52:C52"/>
    <mergeCell ref="A53:I53"/>
    <mergeCell ref="G1:I1"/>
    <mergeCell ref="A2:I2"/>
    <mergeCell ref="A4:I4"/>
    <mergeCell ref="A17:C17"/>
    <mergeCell ref="A18:C18"/>
    <mergeCell ref="D7:F7"/>
    <mergeCell ref="A5:C5"/>
    <mergeCell ref="A6:C6"/>
    <mergeCell ref="A12:B12"/>
    <mergeCell ref="A14:B14"/>
    <mergeCell ref="A7:B7"/>
    <mergeCell ref="A13:B13"/>
  </mergeCells>
  <phoneticPr fontId="23" type="noConversion"/>
  <dataValidations count="1">
    <dataValidation type="custom" allowBlank="1" showInputMessage="1" showErrorMessage="1" errorTitle="Չի կարելի" error="Չի կարելի" sqref="A58:A59 B59 A7:A8 B8 A24:A25 B25">
      <formula1>"Ìñ³·ñ³ÛÇÝ ¹³ëÇãÁ"</formula1>
    </dataValidation>
  </dataValidations>
  <pageMargins left="0.15748031496063" right="0.15748031496063" top="0.196850393700787" bottom="0.196850393700787" header="0.511811023622047" footer="0.51181102362204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20" workbookViewId="0">
      <selection activeCell="B32" sqref="B32:B36"/>
    </sheetView>
  </sheetViews>
  <sheetFormatPr defaultRowHeight="13.5"/>
  <cols>
    <col min="1" max="3" width="18.28515625" style="5" customWidth="1"/>
    <col min="4" max="4" width="64.42578125" style="5" customWidth="1"/>
    <col min="5" max="5" width="27.140625" style="5" customWidth="1"/>
    <col min="6" max="16384" width="9.140625" style="5"/>
  </cols>
  <sheetData>
    <row r="1" spans="1:8" ht="16.5">
      <c r="A1" s="11"/>
      <c r="B1" s="11"/>
      <c r="C1" s="11"/>
      <c r="D1" s="3"/>
      <c r="E1" s="29" t="s">
        <v>91</v>
      </c>
      <c r="F1" s="164"/>
      <c r="G1" s="164"/>
      <c r="H1" s="164"/>
    </row>
    <row r="2" spans="1:8" ht="33.75" customHeight="1">
      <c r="A2" s="11"/>
      <c r="B2" s="11"/>
      <c r="C2" s="11"/>
      <c r="D2" s="177" t="s">
        <v>28</v>
      </c>
      <c r="E2" s="177"/>
      <c r="F2" s="19"/>
      <c r="G2" s="19"/>
      <c r="H2" s="19"/>
    </row>
    <row r="3" spans="1:8" ht="6" customHeight="1">
      <c r="A3" s="11"/>
      <c r="B3" s="11"/>
      <c r="C3" s="11"/>
      <c r="D3" s="11"/>
      <c r="E3" s="11"/>
      <c r="F3" s="6"/>
      <c r="G3" s="11"/>
    </row>
    <row r="4" spans="1:8" ht="40.5" customHeight="1">
      <c r="A4" s="167" t="s">
        <v>29</v>
      </c>
      <c r="B4" s="167"/>
      <c r="C4" s="167"/>
      <c r="D4" s="167"/>
      <c r="E4" s="167"/>
      <c r="F4" s="18"/>
      <c r="G4" s="18"/>
    </row>
    <row r="5" spans="1:8" ht="16.5">
      <c r="A5" s="180" t="s">
        <v>11</v>
      </c>
      <c r="B5" s="180"/>
      <c r="C5" s="180"/>
      <c r="D5" s="180"/>
      <c r="E5" s="180"/>
      <c r="F5" s="17"/>
      <c r="G5" s="17"/>
    </row>
    <row r="6" spans="1:8" ht="16.5">
      <c r="A6" s="179" t="s">
        <v>6</v>
      </c>
      <c r="B6" s="179"/>
      <c r="C6" s="179"/>
      <c r="D6" s="179"/>
      <c r="E6" s="179"/>
      <c r="F6" s="16"/>
      <c r="G6" s="16"/>
    </row>
    <row r="7" spans="1:8" ht="27">
      <c r="A7" s="168" t="s">
        <v>10</v>
      </c>
      <c r="B7" s="168"/>
      <c r="C7" s="13" t="s">
        <v>22</v>
      </c>
      <c r="D7" s="168" t="s">
        <v>7</v>
      </c>
      <c r="E7" s="178" t="s">
        <v>26</v>
      </c>
    </row>
    <row r="8" spans="1:8" ht="27">
      <c r="A8" s="13" t="s">
        <v>23</v>
      </c>
      <c r="B8" s="13" t="s">
        <v>8</v>
      </c>
      <c r="C8" s="13" t="s">
        <v>24</v>
      </c>
      <c r="D8" s="168"/>
      <c r="E8" s="178"/>
    </row>
    <row r="9" spans="1:8">
      <c r="A9" s="22">
        <v>1022</v>
      </c>
      <c r="B9" s="23"/>
      <c r="C9" s="23"/>
      <c r="D9" s="24" t="s">
        <v>15</v>
      </c>
      <c r="E9" s="25"/>
    </row>
    <row r="10" spans="1:8">
      <c r="A10" s="181"/>
      <c r="B10" s="168"/>
      <c r="C10" s="168"/>
      <c r="D10" s="14" t="s">
        <v>17</v>
      </c>
      <c r="E10" s="169">
        <f>E20+E16</f>
        <v>-23000</v>
      </c>
    </row>
    <row r="11" spans="1:8">
      <c r="A11" s="182"/>
      <c r="B11" s="168"/>
      <c r="C11" s="168"/>
      <c r="D11" s="28" t="s">
        <v>18</v>
      </c>
      <c r="E11" s="169"/>
    </row>
    <row r="12" spans="1:8" ht="54">
      <c r="A12" s="182"/>
      <c r="B12" s="168"/>
      <c r="C12" s="168"/>
      <c r="D12" s="15" t="s">
        <v>19</v>
      </c>
      <c r="E12" s="169"/>
    </row>
    <row r="13" spans="1:8">
      <c r="A13" s="182"/>
      <c r="B13" s="168"/>
      <c r="C13" s="168"/>
      <c r="D13" s="28" t="s">
        <v>9</v>
      </c>
      <c r="E13" s="169"/>
    </row>
    <row r="14" spans="1:8" ht="27">
      <c r="A14" s="182"/>
      <c r="B14" s="168"/>
      <c r="C14" s="168"/>
      <c r="D14" s="15" t="s">
        <v>20</v>
      </c>
      <c r="E14" s="169"/>
    </row>
    <row r="15" spans="1:8">
      <c r="A15" s="182"/>
      <c r="B15" s="26"/>
      <c r="C15" s="26"/>
      <c r="D15" s="27" t="s">
        <v>21</v>
      </c>
      <c r="E15" s="109"/>
    </row>
    <row r="16" spans="1:8" ht="30" customHeight="1">
      <c r="A16" s="182"/>
      <c r="B16" s="168" t="s">
        <v>50</v>
      </c>
      <c r="C16" s="168"/>
      <c r="D16" s="30" t="s">
        <v>51</v>
      </c>
      <c r="E16" s="176">
        <v>-240000</v>
      </c>
    </row>
    <row r="17" spans="1:5">
      <c r="A17" s="182"/>
      <c r="B17" s="168"/>
      <c r="C17" s="168"/>
      <c r="D17" s="31" t="s">
        <v>16</v>
      </c>
      <c r="E17" s="176"/>
    </row>
    <row r="18" spans="1:5" ht="27">
      <c r="A18" s="182"/>
      <c r="B18" s="168"/>
      <c r="C18" s="168"/>
      <c r="D18" s="30" t="s">
        <v>38</v>
      </c>
      <c r="E18" s="176"/>
    </row>
    <row r="19" spans="1:5">
      <c r="A19" s="182"/>
      <c r="B19" s="26"/>
      <c r="C19" s="26"/>
      <c r="D19" s="27" t="s">
        <v>101</v>
      </c>
      <c r="E19" s="109"/>
    </row>
    <row r="20" spans="1:5" ht="18" customHeight="1">
      <c r="A20" s="182"/>
      <c r="B20" s="184" t="s">
        <v>83</v>
      </c>
      <c r="C20" s="184"/>
      <c r="D20" s="30" t="s">
        <v>31</v>
      </c>
      <c r="E20" s="187">
        <v>217000</v>
      </c>
    </row>
    <row r="21" spans="1:5">
      <c r="A21" s="182"/>
      <c r="B21" s="185"/>
      <c r="C21" s="185"/>
      <c r="D21" s="31" t="s">
        <v>104</v>
      </c>
      <c r="E21" s="188"/>
    </row>
    <row r="22" spans="1:5" ht="27">
      <c r="A22" s="182"/>
      <c r="B22" s="185"/>
      <c r="C22" s="185"/>
      <c r="D22" s="30" t="s">
        <v>32</v>
      </c>
      <c r="E22" s="188"/>
    </row>
    <row r="23" spans="1:5">
      <c r="A23" s="182"/>
      <c r="B23" s="185"/>
      <c r="C23" s="185"/>
      <c r="D23" s="105" t="s">
        <v>106</v>
      </c>
      <c r="E23" s="188"/>
    </row>
    <row r="24" spans="1:5">
      <c r="A24" s="183"/>
      <c r="B24" s="186"/>
      <c r="C24" s="186"/>
      <c r="D24" s="104" t="s">
        <v>89</v>
      </c>
      <c r="E24" s="189"/>
    </row>
    <row r="25" spans="1:5">
      <c r="A25" s="100">
        <v>1122</v>
      </c>
      <c r="B25" s="101"/>
      <c r="C25" s="101"/>
      <c r="D25" s="102" t="s">
        <v>15</v>
      </c>
      <c r="E25" s="103"/>
    </row>
    <row r="26" spans="1:5">
      <c r="A26" s="170"/>
      <c r="B26" s="171"/>
      <c r="C26" s="171"/>
      <c r="D26" s="104" t="s">
        <v>98</v>
      </c>
      <c r="E26" s="172">
        <f>E32</f>
        <v>23000</v>
      </c>
    </row>
    <row r="27" spans="1:5">
      <c r="A27" s="170"/>
      <c r="B27" s="171"/>
      <c r="C27" s="171"/>
      <c r="D27" s="105" t="s">
        <v>18</v>
      </c>
      <c r="E27" s="173"/>
    </row>
    <row r="28" spans="1:5" ht="40.5">
      <c r="A28" s="170"/>
      <c r="B28" s="171"/>
      <c r="C28" s="171"/>
      <c r="D28" s="104" t="s">
        <v>99</v>
      </c>
      <c r="E28" s="173"/>
    </row>
    <row r="29" spans="1:5">
      <c r="A29" s="170"/>
      <c r="B29" s="171"/>
      <c r="C29" s="171"/>
      <c r="D29" s="105" t="s">
        <v>9</v>
      </c>
      <c r="E29" s="173"/>
    </row>
    <row r="30" spans="1:5" ht="27">
      <c r="A30" s="170"/>
      <c r="B30" s="171"/>
      <c r="C30" s="171"/>
      <c r="D30" s="104" t="s">
        <v>100</v>
      </c>
      <c r="E30" s="174"/>
    </row>
    <row r="31" spans="1:5">
      <c r="A31" s="170"/>
      <c r="B31" s="106"/>
      <c r="C31" s="106"/>
      <c r="D31" s="107" t="s">
        <v>101</v>
      </c>
      <c r="E31" s="108"/>
    </row>
    <row r="32" spans="1:5">
      <c r="A32" s="170"/>
      <c r="B32" s="168" t="s">
        <v>83</v>
      </c>
      <c r="C32" s="168" t="s">
        <v>102</v>
      </c>
      <c r="D32" s="104" t="s">
        <v>103</v>
      </c>
      <c r="E32" s="175">
        <v>23000</v>
      </c>
    </row>
    <row r="33" spans="1:5">
      <c r="A33" s="170"/>
      <c r="B33" s="168"/>
      <c r="C33" s="168"/>
      <c r="D33" s="105" t="s">
        <v>104</v>
      </c>
      <c r="E33" s="175"/>
    </row>
    <row r="34" spans="1:5" ht="40.5">
      <c r="A34" s="170"/>
      <c r="B34" s="168"/>
      <c r="C34" s="168"/>
      <c r="D34" s="104" t="s">
        <v>105</v>
      </c>
      <c r="E34" s="175"/>
    </row>
    <row r="35" spans="1:5" ht="22.5" customHeight="1">
      <c r="A35" s="170"/>
      <c r="B35" s="168"/>
      <c r="C35" s="168"/>
      <c r="D35" s="105" t="s">
        <v>106</v>
      </c>
      <c r="E35" s="175"/>
    </row>
    <row r="36" spans="1:5">
      <c r="A36" s="170"/>
      <c r="B36" s="168"/>
      <c r="C36" s="168"/>
      <c r="D36" s="104" t="s">
        <v>145</v>
      </c>
      <c r="E36" s="175"/>
    </row>
    <row r="40" spans="1:5" ht="39" customHeight="1">
      <c r="A40" s="166" t="s">
        <v>30</v>
      </c>
      <c r="B40" s="166"/>
      <c r="C40" s="166"/>
      <c r="D40" s="32" t="s">
        <v>25</v>
      </c>
    </row>
  </sheetData>
  <mergeCells count="26">
    <mergeCell ref="B20:B24"/>
    <mergeCell ref="C20:C24"/>
    <mergeCell ref="E20:E24"/>
    <mergeCell ref="F1:H1"/>
    <mergeCell ref="D2:E2"/>
    <mergeCell ref="A7:B7"/>
    <mergeCell ref="D7:D8"/>
    <mergeCell ref="E7:E8"/>
    <mergeCell ref="A6:E6"/>
    <mergeCell ref="A5:E5"/>
    <mergeCell ref="A40:C40"/>
    <mergeCell ref="A4:E4"/>
    <mergeCell ref="B10:B14"/>
    <mergeCell ref="C10:C14"/>
    <mergeCell ref="E10:E14"/>
    <mergeCell ref="A26:A36"/>
    <mergeCell ref="B26:B30"/>
    <mergeCell ref="C26:C30"/>
    <mergeCell ref="E26:E30"/>
    <mergeCell ref="B32:B36"/>
    <mergeCell ref="C32:C36"/>
    <mergeCell ref="E32:E36"/>
    <mergeCell ref="B16:B18"/>
    <mergeCell ref="C16:C18"/>
    <mergeCell ref="E16:E18"/>
    <mergeCell ref="A10:A24"/>
  </mergeCells>
  <phoneticPr fontId="23" type="noConversion"/>
  <dataValidations count="1">
    <dataValidation type="decimal" operator="greaterThanOrEqual" allowBlank="1" showInputMessage="1" showErrorMessage="1" sqref="E26:E30">
      <formula1>0</formula1>
    </dataValidation>
  </dataValidations>
  <pageMargins left="0.15748031496062992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topLeftCell="A7" workbookViewId="0">
      <selection activeCell="C14" sqref="C14"/>
    </sheetView>
  </sheetViews>
  <sheetFormatPr defaultRowHeight="16.5"/>
  <cols>
    <col min="1" max="1" width="3.5703125" style="125" bestFit="1" customWidth="1"/>
    <col min="2" max="2" width="60.5703125" style="125" customWidth="1"/>
    <col min="3" max="3" width="24.42578125" style="125" bestFit="1" customWidth="1"/>
    <col min="4" max="4" width="9.140625" style="125"/>
    <col min="5" max="5" width="14.5703125" style="125" customWidth="1"/>
    <col min="6" max="6" width="9.140625" style="125"/>
    <col min="7" max="7" width="9.140625" style="119"/>
    <col min="8" max="16384" width="9.140625" style="125"/>
  </cols>
  <sheetData>
    <row r="1" spans="1:7">
      <c r="B1" s="192" t="s">
        <v>141</v>
      </c>
      <c r="C1" s="192"/>
    </row>
    <row r="2" spans="1:7" ht="27.75" customHeight="1">
      <c r="B2" s="193" t="s">
        <v>28</v>
      </c>
      <c r="C2" s="193"/>
    </row>
    <row r="3" spans="1:7">
      <c r="C3" s="126"/>
    </row>
    <row r="4" spans="1:7" ht="75.75" customHeight="1">
      <c r="A4" s="190" t="s">
        <v>142</v>
      </c>
      <c r="B4" s="191"/>
      <c r="C4" s="191"/>
    </row>
    <row r="6" spans="1:7" ht="33">
      <c r="A6" s="127" t="s">
        <v>139</v>
      </c>
      <c r="B6" s="127" t="s">
        <v>140</v>
      </c>
      <c r="C6" s="127" t="s">
        <v>143</v>
      </c>
    </row>
    <row r="7" spans="1:7" ht="33">
      <c r="A7" s="128">
        <v>1</v>
      </c>
      <c r="B7" s="128" t="s">
        <v>129</v>
      </c>
      <c r="C7" s="131">
        <v>2628.5713599999999</v>
      </c>
      <c r="G7" s="133"/>
    </row>
    <row r="8" spans="1:7" ht="33">
      <c r="A8" s="128">
        <v>2</v>
      </c>
      <c r="B8" s="128" t="s">
        <v>130</v>
      </c>
      <c r="C8" s="131">
        <v>2628.5713599999999</v>
      </c>
      <c r="G8" s="133"/>
    </row>
    <row r="9" spans="1:7" ht="33">
      <c r="A9" s="128">
        <v>3</v>
      </c>
      <c r="B9" s="128" t="s">
        <v>131</v>
      </c>
      <c r="C9" s="131">
        <v>6571.4284000000007</v>
      </c>
      <c r="G9" s="133"/>
    </row>
    <row r="10" spans="1:7" ht="33">
      <c r="A10" s="128">
        <v>4</v>
      </c>
      <c r="B10" s="128" t="s">
        <v>132</v>
      </c>
      <c r="C10" s="131">
        <v>1314.28568</v>
      </c>
      <c r="G10" s="133"/>
    </row>
    <row r="11" spans="1:7" ht="33">
      <c r="A11" s="128">
        <v>5</v>
      </c>
      <c r="B11" s="128" t="s">
        <v>133</v>
      </c>
      <c r="C11" s="131">
        <v>2299.9999400000002</v>
      </c>
      <c r="G11" s="133"/>
    </row>
    <row r="12" spans="1:7" ht="33">
      <c r="A12" s="128">
        <v>6</v>
      </c>
      <c r="B12" s="128" t="s">
        <v>134</v>
      </c>
      <c r="C12" s="131">
        <v>1314.28568</v>
      </c>
      <c r="G12" s="133"/>
    </row>
    <row r="13" spans="1:7" ht="33">
      <c r="A13" s="128">
        <v>7</v>
      </c>
      <c r="B13" s="128" t="s">
        <v>135</v>
      </c>
      <c r="C13" s="131">
        <v>1314.28568</v>
      </c>
      <c r="G13" s="133"/>
    </row>
    <row r="14" spans="1:7" ht="33">
      <c r="A14" s="128">
        <v>8</v>
      </c>
      <c r="B14" s="128" t="s">
        <v>136</v>
      </c>
      <c r="C14" s="131">
        <v>2299.9999400000002</v>
      </c>
      <c r="G14" s="133"/>
    </row>
    <row r="15" spans="1:7" ht="33">
      <c r="A15" s="128">
        <v>9</v>
      </c>
      <c r="B15" s="128" t="s">
        <v>137</v>
      </c>
      <c r="C15" s="131">
        <v>985.71426000000008</v>
      </c>
      <c r="G15" s="133"/>
    </row>
    <row r="16" spans="1:7" ht="33">
      <c r="A16" s="128">
        <v>10</v>
      </c>
      <c r="B16" s="128" t="s">
        <v>138</v>
      </c>
      <c r="C16" s="131">
        <v>1642.8471</v>
      </c>
      <c r="G16" s="133"/>
    </row>
    <row r="17" spans="1:7" ht="20.25">
      <c r="A17" s="128"/>
      <c r="B17" s="128" t="s">
        <v>144</v>
      </c>
      <c r="C17" s="131">
        <f>SUM(C7:C16)</f>
        <v>22999.989400000002</v>
      </c>
      <c r="G17" s="134"/>
    </row>
    <row r="19" spans="1:7" ht="33.75" customHeight="1">
      <c r="A19" s="135" t="s">
        <v>30</v>
      </c>
      <c r="B19" s="135"/>
      <c r="C19" s="126" t="s">
        <v>25</v>
      </c>
    </row>
  </sheetData>
  <mergeCells count="4">
    <mergeCell ref="A4:C4"/>
    <mergeCell ref="A19:B19"/>
    <mergeCell ref="B1:C1"/>
    <mergeCell ref="B2:C2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Havelvats 2</vt:lpstr>
      <vt:lpstr>Havelvats 3</vt:lpstr>
      <vt:lpstr>Havelvats 4</vt:lpstr>
      <vt:lpstr>Havelvats 5</vt:lpstr>
      <vt:lpstr>'Havelvats 4'!Print_Area</vt:lpstr>
    </vt:vector>
  </TitlesOfParts>
  <Company>Compass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ani.martirosyan</cp:lastModifiedBy>
  <cp:lastPrinted>2017-03-14T08:05:28Z</cp:lastPrinted>
  <dcterms:created xsi:type="dcterms:W3CDTF">2010-05-05T09:19:40Z</dcterms:created>
  <dcterms:modified xsi:type="dcterms:W3CDTF">2017-03-15T11:27:57Z</dcterms:modified>
</cp:coreProperties>
</file>