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45" windowHeight="8055" activeTab="5"/>
  </bookViews>
  <sheets>
    <sheet name="Havelvac1" sheetId="1" r:id="rId1"/>
    <sheet name="Havelvac3." sheetId="2" r:id="rId2"/>
    <sheet name="Havelvac 2." sheetId="3" r:id="rId3"/>
    <sheet name="Havelvac 4" sheetId="4" r:id="rId4"/>
    <sheet name="Havelvac 5" sheetId="5" r:id="rId5"/>
    <sheet name="Havelvac6." sheetId="6" r:id="rId6"/>
    <sheet name="Havelvac 7.1" sheetId="7" r:id="rId7"/>
    <sheet name="Havelvac 7.2" sheetId="8" r:id="rId8"/>
  </sheets>
  <externalReferences>
    <externalReference r:id="rId11"/>
    <externalReference r:id="rId12"/>
  </externalReferences>
  <definedNames>
    <definedName name="_xlnm.Print_Area" localSheetId="4">'Havelvac 5'!$B$1:$I$26</definedName>
    <definedName name="_xlnm.Print_Area" localSheetId="7">'Havelvac 7.2'!$A$1:$E$490</definedName>
    <definedName name="_xlnm.Print_Area" localSheetId="5">'Havelvac6.'!$D$1:$S$39</definedName>
  </definedNames>
  <calcPr fullCalcOnLoad="1"/>
</workbook>
</file>

<file path=xl/comments8.xml><?xml version="1.0" encoding="utf-8"?>
<comments xmlns="http://schemas.openxmlformats.org/spreadsheetml/2006/main">
  <authors>
    <author>User</author>
  </authors>
  <commentList>
    <comment ref="A9" authorId="0">
      <text>
        <r>
          <rPr>
            <sz val="8"/>
            <rFont val="Times Armenian"/>
            <family val="1"/>
          </rPr>
          <t>§xxxx¦ ¹³ëÇã áõÝ»óáÕ: úñÇÝ³Ï 1458</t>
        </r>
      </text>
    </comment>
    <comment ref="E10" authorId="0">
      <text>
        <r>
          <rPr>
            <sz val="8"/>
            <rFont val="Times Armenian"/>
            <family val="1"/>
          </rPr>
          <t>Èñ³óÝ»É Íñ³·ñÇ ÁÝ¹Ñ³Ýáõñ ·áõÙ³ñÁ</t>
        </r>
      </text>
    </comment>
    <comment ref="B16" authorId="0">
      <text>
        <r>
          <rPr>
            <sz val="8"/>
            <rFont val="Times Armenian"/>
            <family val="1"/>
          </rPr>
          <t>§²Ìxx¦ Ïá¹ áõÝ»óáÕ: úñÇÝ³Ï ²Ì01</t>
        </r>
      </text>
    </comment>
    <comment ref="C16" authorId="0">
      <text>
        <r>
          <rPr>
            <sz val="8"/>
            <rFont val="Times Armenian"/>
            <family val="1"/>
          </rPr>
          <t>úñÇÝ³Ï §01.01.10¦</t>
        </r>
      </text>
    </comment>
    <comment ref="E16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E21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27" authorId="0">
      <text>
        <r>
          <rPr>
            <sz val="8"/>
            <rFont val="Times Armenian"/>
            <family val="1"/>
          </rPr>
          <t>§Ìîxx¦ Ïá¹ áõÝ»óáÕ: úñÇÝ³Ï Ìî01</t>
        </r>
      </text>
    </comment>
    <comment ref="C27" authorId="0">
      <text>
        <r>
          <rPr>
            <sz val="8"/>
            <rFont val="Times Armenian"/>
            <family val="1"/>
          </rPr>
          <t>úñÇÝ³Ï §01.01.10¦</t>
        </r>
      </text>
    </comment>
    <comment ref="E27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31" authorId="0">
      <text>
        <r>
          <rPr>
            <sz val="8"/>
            <rFont val="Times Armenian"/>
            <family val="1"/>
          </rPr>
          <t>§üÌxx¦ Ïá¹ áõÝ»óáÕ: úñÇÝ³Ï üÌ01</t>
        </r>
      </text>
    </comment>
    <comment ref="C31" authorId="0">
      <text>
        <r>
          <rPr>
            <sz val="8"/>
            <rFont val="Times Armenian"/>
            <family val="1"/>
          </rPr>
          <t>úñÇÝ³Ï §01.01.10¦</t>
        </r>
      </text>
    </comment>
    <comment ref="E31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57" authorId="0">
      <text>
        <r>
          <rPr>
            <sz val="8"/>
            <rFont val="Times Armenian"/>
            <family val="1"/>
          </rPr>
          <t>§²îxx¦ Ïá¹ áõÝ»óáÕ: úñÇÝ³Ï ²î01</t>
        </r>
      </text>
    </comment>
    <comment ref="C57" authorId="0">
      <text>
        <r>
          <rPr>
            <sz val="8"/>
            <rFont val="Times Armenian"/>
            <family val="1"/>
          </rPr>
          <t>úñÇÝ³Ï §01.01.10¦</t>
        </r>
      </text>
    </comment>
    <comment ref="E57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65" authorId="0">
      <text>
        <r>
          <rPr>
            <sz val="8"/>
            <rFont val="Times Armenian"/>
            <family val="1"/>
          </rPr>
          <t>§ºÎxx¦ Ïá¹ áõÝ»óáÕ: úñÇÝ³Ï ºÎ01</t>
        </r>
      </text>
    </comment>
    <comment ref="C65" authorId="0">
      <text>
        <r>
          <rPr>
            <sz val="8"/>
            <rFont val="Times Armenian"/>
            <family val="1"/>
          </rPr>
          <t>úñÇÝ³Ï §01.01.10¦</t>
        </r>
      </text>
    </comment>
    <comment ref="E65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73" authorId="0">
      <text>
        <r>
          <rPr>
            <sz val="8"/>
            <rFont val="Times Armenian"/>
            <family val="1"/>
          </rPr>
          <t>§Îäxx¦ Ïá¹ áõÝ»óáÕ: úñÇÝ³Ï Îä01</t>
        </r>
      </text>
    </comment>
    <comment ref="C73" authorId="0">
      <text>
        <r>
          <rPr>
            <sz val="8"/>
            <rFont val="Times Armenian"/>
            <family val="1"/>
          </rPr>
          <t>úñÇÝ³Ï §01.01.10¦</t>
        </r>
      </text>
    </comment>
    <comment ref="E73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81" authorId="0">
      <text>
        <r>
          <rPr>
            <sz val="8"/>
            <rFont val="Times Armenian"/>
            <family val="1"/>
          </rPr>
          <t>§²äxx¦ Ïá¹ áõÝ»óáÕ: úñÇÝ³Ï ²ä01</t>
        </r>
      </text>
    </comment>
    <comment ref="C81" authorId="0">
      <text>
        <r>
          <rPr>
            <sz val="8"/>
            <rFont val="Times Armenian"/>
            <family val="1"/>
          </rPr>
          <t>úñÇÝ³Ï §01.01.10¦</t>
        </r>
      </text>
    </comment>
    <comment ref="E81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89" authorId="0">
      <text>
        <r>
          <rPr>
            <sz val="8"/>
            <rFont val="Times Armenian"/>
            <family val="1"/>
          </rPr>
          <t>§ºäxx¦ Ïá¹ áõÝ»óáÕ: úñÇÝ³Ï ºä01</t>
        </r>
      </text>
    </comment>
    <comment ref="C89" authorId="0">
      <text>
        <r>
          <rPr>
            <sz val="8"/>
            <rFont val="Times Armenian"/>
            <family val="1"/>
          </rPr>
          <t>úñÇÝ³Ï §01.01.10¦</t>
        </r>
      </text>
    </comment>
    <comment ref="E89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97" authorId="0">
      <text>
        <r>
          <rPr>
            <sz val="8"/>
            <rFont val="Times Armenian"/>
            <family val="1"/>
          </rPr>
          <t>§²Òxx¦ Ïá¹ áõÝ»óáÕ: úñÇÝ³Ï ²Ò01</t>
        </r>
      </text>
    </comment>
    <comment ref="C97" authorId="0">
      <text>
        <r>
          <rPr>
            <sz val="8"/>
            <rFont val="Times Armenian"/>
            <family val="1"/>
          </rPr>
          <t>úñÇÝ³Ï §01.01.10¦</t>
        </r>
      </text>
    </comment>
    <comment ref="E97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03" authorId="0">
      <text>
        <r>
          <rPr>
            <sz val="8"/>
            <rFont val="Times Armenian"/>
            <family val="1"/>
          </rPr>
          <t>§ìîxx¦ Ïá¹ áõÝ»óáÕ: úñÇÝ³Ï ìî01</t>
        </r>
      </text>
    </comment>
    <comment ref="C103" authorId="0">
      <text>
        <r>
          <rPr>
            <sz val="8"/>
            <rFont val="Times Armenian"/>
            <family val="1"/>
          </rPr>
          <t>úñÇÝ³Ï §01.01.10¦</t>
        </r>
      </text>
    </comment>
    <comment ref="E103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07" authorId="0">
      <text>
        <r>
          <rPr>
            <sz val="8"/>
            <rFont val="Times Armenian"/>
            <family val="1"/>
          </rPr>
          <t>§ìØxx¦ Ïá¹ áõÝ»óáÕ: úñÇÝ³Ï ìØ01</t>
        </r>
      </text>
    </comment>
    <comment ref="C107" authorId="0">
      <text>
        <r>
          <rPr>
            <sz val="8"/>
            <rFont val="Times Armenian"/>
            <family val="1"/>
          </rPr>
          <t>úñÇÝ³Ï §01.01.10¦</t>
        </r>
      </text>
    </comment>
    <comment ref="E107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11" authorId="0">
      <text>
        <r>
          <rPr>
            <sz val="8"/>
            <rFont val="Times Armenian"/>
            <family val="1"/>
          </rPr>
          <t>§´îxx¦ Ïá¹ áõÝ»óáÕ: úñÇÝ³Ï ´î01</t>
        </r>
      </text>
    </comment>
    <comment ref="C111" authorId="0">
      <text>
        <r>
          <rPr>
            <sz val="8"/>
            <rFont val="Times Armenian"/>
            <family val="1"/>
          </rPr>
          <t>úñÇÝ³Ï §01.01.10¦</t>
        </r>
      </text>
    </comment>
    <comment ref="E111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19" authorId="0">
      <text>
        <r>
          <rPr>
            <sz val="8"/>
            <rFont val="Times Armenian"/>
            <family val="1"/>
          </rPr>
          <t>§ØÜxx¦ Ïá¹ áõÝ»óáÕ: úñÇÝ³Ï ØÜ01</t>
        </r>
      </text>
    </comment>
    <comment ref="C119" authorId="0">
      <text>
        <r>
          <rPr>
            <sz val="8"/>
            <rFont val="Times Armenian"/>
            <family val="1"/>
          </rPr>
          <t>úñÇÝ³Ï §01.01.10¦</t>
        </r>
      </text>
    </comment>
    <comment ref="E119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23" authorId="0">
      <text>
        <r>
          <rPr>
            <sz val="8"/>
            <rFont val="Times Armenian"/>
            <family val="1"/>
          </rPr>
          <t>§Ø²xx¦ Ïá¹ áõÝ»óáÕ: úñÇÝ³Ï Ø²01</t>
        </r>
      </text>
    </comment>
    <comment ref="C123" authorId="0">
      <text>
        <r>
          <rPr>
            <sz val="8"/>
            <rFont val="Times Armenian"/>
            <family val="1"/>
          </rPr>
          <t>úñÇÝ³Ï §01.01.10¦</t>
        </r>
      </text>
    </comment>
    <comment ref="E123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27" authorId="0">
      <text>
        <r>
          <rPr>
            <sz val="8"/>
            <rFont val="Times Armenian"/>
            <family val="1"/>
          </rPr>
          <t>§Ìîxx¦ Ïá¹ áõÝ»óáÕ: úñÇÝ³Ï Ìî01</t>
        </r>
      </text>
    </comment>
    <comment ref="C127" authorId="0">
      <text>
        <r>
          <rPr>
            <sz val="8"/>
            <rFont val="Times Armenian"/>
            <family val="1"/>
          </rPr>
          <t>úñÇÝ³Ï §01.01.10¦</t>
        </r>
      </text>
    </comment>
    <comment ref="E127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31" authorId="0">
      <text>
        <r>
          <rPr>
            <sz val="8"/>
            <rFont val="Times Armenian"/>
            <family val="1"/>
          </rPr>
          <t>§üÌxx¦ Ïá¹ áõÝ»óáÕ: úñÇÝ³Ï üÌ01</t>
        </r>
      </text>
    </comment>
    <comment ref="C131" authorId="0">
      <text>
        <r>
          <rPr>
            <sz val="8"/>
            <rFont val="Times Armenian"/>
            <family val="1"/>
          </rPr>
          <t>úñÇÝ³Ï §01.01.10¦</t>
        </r>
      </text>
    </comment>
    <comment ref="E131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43" authorId="0">
      <text>
        <r>
          <rPr>
            <sz val="8"/>
            <rFont val="Times Armenian"/>
            <family val="1"/>
          </rPr>
          <t>§²îxx¦ Ïá¹ áõÝ»óáÕ: úñÇÝ³Ï ²î01</t>
        </r>
      </text>
    </comment>
    <comment ref="C143" authorId="0">
      <text>
        <r>
          <rPr>
            <sz val="8"/>
            <rFont val="Times Armenian"/>
            <family val="1"/>
          </rPr>
          <t>úñÇÝ³Ï §01.01.10¦</t>
        </r>
      </text>
    </comment>
    <comment ref="E143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51" authorId="0">
      <text>
        <r>
          <rPr>
            <sz val="8"/>
            <rFont val="Times Armenian"/>
            <family val="1"/>
          </rPr>
          <t>§ºÎxx¦ Ïá¹ áõÝ»óáÕ: úñÇÝ³Ï ºÎ01</t>
        </r>
      </text>
    </comment>
    <comment ref="C151" authorId="0">
      <text>
        <r>
          <rPr>
            <sz val="8"/>
            <rFont val="Times Armenian"/>
            <family val="1"/>
          </rPr>
          <t>úñÇÝ³Ï §01.01.10¦</t>
        </r>
      </text>
    </comment>
    <comment ref="E151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59" authorId="0">
      <text>
        <r>
          <rPr>
            <sz val="8"/>
            <rFont val="Times Armenian"/>
            <family val="1"/>
          </rPr>
          <t>§Îäxx¦ Ïá¹ áõÝ»óáÕ: úñÇÝ³Ï Îä01</t>
        </r>
      </text>
    </comment>
    <comment ref="C159" authorId="0">
      <text>
        <r>
          <rPr>
            <sz val="8"/>
            <rFont val="Times Armenian"/>
            <family val="1"/>
          </rPr>
          <t>úñÇÝ³Ï §01.01.10¦</t>
        </r>
      </text>
    </comment>
    <comment ref="E159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67" authorId="0">
      <text>
        <r>
          <rPr>
            <sz val="8"/>
            <rFont val="Times Armenian"/>
            <family val="1"/>
          </rPr>
          <t>§²äxx¦ Ïá¹ áõÝ»óáÕ: úñÇÝ³Ï ²ä01</t>
        </r>
      </text>
    </comment>
    <comment ref="C167" authorId="0">
      <text>
        <r>
          <rPr>
            <sz val="8"/>
            <rFont val="Times Armenian"/>
            <family val="1"/>
          </rPr>
          <t>úñÇÝ³Ï §01.01.10¦</t>
        </r>
      </text>
    </comment>
    <comment ref="E167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75" authorId="0">
      <text>
        <r>
          <rPr>
            <sz val="8"/>
            <rFont val="Times Armenian"/>
            <family val="1"/>
          </rPr>
          <t>§ºäxx¦ Ïá¹ áõÝ»óáÕ: úñÇÝ³Ï ºä01</t>
        </r>
      </text>
    </comment>
    <comment ref="C175" authorId="0">
      <text>
        <r>
          <rPr>
            <sz val="8"/>
            <rFont val="Times Armenian"/>
            <family val="1"/>
          </rPr>
          <t>úñÇÝ³Ï §01.01.10¦</t>
        </r>
      </text>
    </comment>
    <comment ref="E175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83" authorId="0">
      <text>
        <r>
          <rPr>
            <sz val="8"/>
            <rFont val="Times Armenian"/>
            <family val="1"/>
          </rPr>
          <t>§²Òxx¦ Ïá¹ áõÝ»óáÕ: úñÇÝ³Ï ²Ò01</t>
        </r>
      </text>
    </comment>
    <comment ref="C183" authorId="0">
      <text>
        <r>
          <rPr>
            <sz val="8"/>
            <rFont val="Times Armenian"/>
            <family val="1"/>
          </rPr>
          <t>úñÇÝ³Ï §01.01.10¦</t>
        </r>
      </text>
    </comment>
    <comment ref="E183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89" authorId="0">
      <text>
        <r>
          <rPr>
            <sz val="8"/>
            <rFont val="Times Armenian"/>
            <family val="1"/>
          </rPr>
          <t>§ìîxx¦ Ïá¹ áõÝ»óáÕ: úñÇÝ³Ï ìî01</t>
        </r>
      </text>
    </comment>
    <comment ref="C189" authorId="0">
      <text>
        <r>
          <rPr>
            <sz val="8"/>
            <rFont val="Times Armenian"/>
            <family val="1"/>
          </rPr>
          <t>úñÇÝ³Ï §01.01.10¦</t>
        </r>
      </text>
    </comment>
    <comment ref="E189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93" authorId="0">
      <text>
        <r>
          <rPr>
            <sz val="8"/>
            <rFont val="Times Armenian"/>
            <family val="1"/>
          </rPr>
          <t>§ìØxx¦ Ïá¹ áõÝ»óáÕ: úñÇÝ³Ï ìØ01</t>
        </r>
      </text>
    </comment>
    <comment ref="C193" authorId="0">
      <text>
        <r>
          <rPr>
            <sz val="8"/>
            <rFont val="Times Armenian"/>
            <family val="1"/>
          </rPr>
          <t>úñÇÝ³Ï §01.01.10¦</t>
        </r>
      </text>
    </comment>
    <comment ref="E193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197" authorId="0">
      <text>
        <r>
          <rPr>
            <sz val="8"/>
            <rFont val="Times Armenian"/>
            <family val="1"/>
          </rPr>
          <t>§´îxx¦ Ïá¹ áõÝ»óáÕ: úñÇÝ³Ï ´î01</t>
        </r>
      </text>
    </comment>
    <comment ref="C197" authorId="0">
      <text>
        <r>
          <rPr>
            <sz val="8"/>
            <rFont val="Times Armenian"/>
            <family val="1"/>
          </rPr>
          <t>úñÇÝ³Ï §01.01.10¦</t>
        </r>
      </text>
    </comment>
    <comment ref="E197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205" authorId="0">
      <text>
        <r>
          <rPr>
            <sz val="8"/>
            <rFont val="Times Armenian"/>
            <family val="1"/>
          </rPr>
          <t>§ØÜxx¦ Ïá¹ áõÝ»óáÕ: úñÇÝ³Ï ØÜ01</t>
        </r>
      </text>
    </comment>
    <comment ref="C205" authorId="0">
      <text>
        <r>
          <rPr>
            <sz val="8"/>
            <rFont val="Times Armenian"/>
            <family val="1"/>
          </rPr>
          <t>úñÇÝ³Ï §01.01.10¦</t>
        </r>
      </text>
    </comment>
    <comment ref="E205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209" authorId="0">
      <text>
        <r>
          <rPr>
            <sz val="8"/>
            <rFont val="Times Armenian"/>
            <family val="1"/>
          </rPr>
          <t>§Ø²xx¦ Ïá¹ áõÝ»óáÕ: úñÇÝ³Ï Ø²01</t>
        </r>
      </text>
    </comment>
    <comment ref="C209" authorId="0">
      <text>
        <r>
          <rPr>
            <sz val="8"/>
            <rFont val="Times Armenian"/>
            <family val="1"/>
          </rPr>
          <t>úñÇÝ³Ï §01.01.10¦</t>
        </r>
      </text>
    </comment>
    <comment ref="E209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E213" authorId="0">
      <text>
        <r>
          <rPr>
            <sz val="8"/>
            <rFont val="Times Armenian"/>
            <family val="1"/>
          </rPr>
          <t>Èñ³óÝ»É Íñ³·ñÇ ÁÝ¹Ñ³Ýáõñ ·áõÙ³ñÁ</t>
        </r>
      </text>
    </comment>
    <comment ref="B219" authorId="0">
      <text>
        <r>
          <rPr>
            <sz val="8"/>
            <rFont val="Times Armenian"/>
            <family val="1"/>
          </rPr>
          <t>§²Ìxx¦ Ïá¹ áõÝ»óáÕ: úñÇÝ³Ï ²Ì01</t>
        </r>
      </text>
    </comment>
    <comment ref="C219" authorId="0">
      <text>
        <r>
          <rPr>
            <sz val="8"/>
            <rFont val="Times Armenian"/>
            <family val="1"/>
          </rPr>
          <t>úñÇÝ³Ï §01.01.10¦</t>
        </r>
      </text>
    </comment>
    <comment ref="B225" authorId="0">
      <text>
        <r>
          <rPr>
            <sz val="8"/>
            <rFont val="Times Armenian"/>
            <family val="1"/>
          </rPr>
          <t>§Ìîxx¦ Ïá¹ áõÝ»óáÕ: úñÇÝ³Ï Ìî01</t>
        </r>
      </text>
    </comment>
    <comment ref="C225" authorId="0">
      <text>
        <r>
          <rPr>
            <sz val="8"/>
            <rFont val="Times Armenian"/>
            <family val="1"/>
          </rPr>
          <t>úñÇÝ³Ï §01.01.10¦</t>
        </r>
      </text>
    </comment>
    <comment ref="E225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229" authorId="0">
      <text>
        <r>
          <rPr>
            <sz val="8"/>
            <rFont val="Times Armenian"/>
            <family val="1"/>
          </rPr>
          <t>§üÌxx¦ Ïá¹ áõÝ»óáÕ: úñÇÝ³Ï üÌ01</t>
        </r>
      </text>
    </comment>
    <comment ref="C229" authorId="0">
      <text>
        <r>
          <rPr>
            <sz val="8"/>
            <rFont val="Times Armenian"/>
            <family val="1"/>
          </rPr>
          <t>úñÇÝ³Ï §01.01.10¦</t>
        </r>
      </text>
    </comment>
    <comment ref="E229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233" authorId="0">
      <text>
        <r>
          <rPr>
            <sz val="8"/>
            <rFont val="Times Armenian"/>
            <family val="1"/>
          </rPr>
          <t>§ÎÐxx¦ Ïá¹ áõÝ»óáÕ: úñÇÝ³Ï ÎÐ01</t>
        </r>
      </text>
    </comment>
    <comment ref="C233" authorId="0">
      <text>
        <r>
          <rPr>
            <sz val="8"/>
            <rFont val="Times Armenian"/>
            <family val="1"/>
          </rPr>
          <t>úñÇÝ³Ï §01.01.10¦</t>
        </r>
      </text>
    </comment>
    <comment ref="E233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241" authorId="0">
      <text>
        <r>
          <rPr>
            <sz val="8"/>
            <rFont val="Times Armenian"/>
            <family val="1"/>
          </rPr>
          <t>§²îxx¦ Ïá¹ áõÝ»óáÕ: úñÇÝ³Ï ²î01</t>
        </r>
      </text>
    </comment>
    <comment ref="C241" authorId="0">
      <text>
        <r>
          <rPr>
            <sz val="8"/>
            <rFont val="Times Armenian"/>
            <family val="1"/>
          </rPr>
          <t>úñÇÝ³Ï §01.01.10¦</t>
        </r>
      </text>
    </comment>
    <comment ref="E241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249" authorId="0">
      <text>
        <r>
          <rPr>
            <sz val="8"/>
            <rFont val="Times Armenian"/>
            <family val="1"/>
          </rPr>
          <t>§ºÎxx¦ Ïá¹ áõÝ»óáÕ: úñÇÝ³Ï ºÎ01</t>
        </r>
      </text>
    </comment>
    <comment ref="C249" authorId="0">
      <text>
        <r>
          <rPr>
            <sz val="8"/>
            <rFont val="Times Armenian"/>
            <family val="1"/>
          </rPr>
          <t>úñÇÝ³Ï §01.01.10¦</t>
        </r>
      </text>
    </comment>
    <comment ref="E249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257" authorId="0">
      <text>
        <r>
          <rPr>
            <sz val="8"/>
            <rFont val="Times Armenian"/>
            <family val="1"/>
          </rPr>
          <t>§Îäxx¦ Ïá¹ áõÝ»óáÕ: úñÇÝ³Ï Îä01</t>
        </r>
      </text>
    </comment>
    <comment ref="C257" authorId="0">
      <text>
        <r>
          <rPr>
            <sz val="8"/>
            <rFont val="Times Armenian"/>
            <family val="1"/>
          </rPr>
          <t>úñÇÝ³Ï §01.01.10¦</t>
        </r>
      </text>
    </comment>
    <comment ref="E257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273" authorId="0">
      <text>
        <r>
          <rPr>
            <sz val="8"/>
            <rFont val="Times Armenian"/>
            <family val="1"/>
          </rPr>
          <t>§ºäxx¦ Ïá¹ áõÝ»óáÕ: úñÇÝ³Ï ºä01</t>
        </r>
      </text>
    </comment>
    <comment ref="C273" authorId="0">
      <text>
        <r>
          <rPr>
            <sz val="8"/>
            <rFont val="Times Armenian"/>
            <family val="1"/>
          </rPr>
          <t>úñÇÝ³Ï §01.01.10¦</t>
        </r>
      </text>
    </comment>
    <comment ref="E273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281" authorId="0">
      <text>
        <r>
          <rPr>
            <sz val="8"/>
            <rFont val="Times Armenian"/>
            <family val="1"/>
          </rPr>
          <t>§²Òxx¦ Ïá¹ áõÝ»óáÕ: úñÇÝ³Ï ²Ò01</t>
        </r>
      </text>
    </comment>
    <comment ref="C281" authorId="0">
      <text>
        <r>
          <rPr>
            <sz val="8"/>
            <rFont val="Times Armenian"/>
            <family val="1"/>
          </rPr>
          <t>úñÇÝ³Ï §01.01.10¦</t>
        </r>
      </text>
    </comment>
    <comment ref="E281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287" authorId="0">
      <text>
        <r>
          <rPr>
            <sz val="8"/>
            <rFont val="Times Armenian"/>
            <family val="1"/>
          </rPr>
          <t>§ìîxx¦ Ïá¹ áõÝ»óáÕ: úñÇÝ³Ï ìî01</t>
        </r>
      </text>
    </comment>
    <comment ref="C287" authorId="0">
      <text>
        <r>
          <rPr>
            <sz val="8"/>
            <rFont val="Times Armenian"/>
            <family val="1"/>
          </rPr>
          <t>úñÇÝ³Ï §01.01.10¦</t>
        </r>
      </text>
    </comment>
    <comment ref="E287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291" authorId="0">
      <text>
        <r>
          <rPr>
            <sz val="8"/>
            <rFont val="Times Armenian"/>
            <family val="1"/>
          </rPr>
          <t>§ìØxx¦ Ïá¹ áõÝ»óáÕ: úñÇÝ³Ï ìØ01</t>
        </r>
      </text>
    </comment>
    <comment ref="C291" authorId="0">
      <text>
        <r>
          <rPr>
            <sz val="8"/>
            <rFont val="Times Armenian"/>
            <family val="1"/>
          </rPr>
          <t>úñÇÝ³Ï §01.01.10¦</t>
        </r>
      </text>
    </comment>
    <comment ref="E291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295" authorId="0">
      <text>
        <r>
          <rPr>
            <sz val="8"/>
            <rFont val="Times Armenian"/>
            <family val="1"/>
          </rPr>
          <t>§´îxx¦ Ïá¹ áõÝ»óáÕ: úñÇÝ³Ï ´î01</t>
        </r>
      </text>
    </comment>
    <comment ref="C295" authorId="0">
      <text>
        <r>
          <rPr>
            <sz val="8"/>
            <rFont val="Times Armenian"/>
            <family val="1"/>
          </rPr>
          <t>úñÇÝ³Ï §01.01.10¦</t>
        </r>
      </text>
    </comment>
    <comment ref="E295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303" authorId="0">
      <text>
        <r>
          <rPr>
            <sz val="8"/>
            <rFont val="Times Armenian"/>
            <family val="1"/>
          </rPr>
          <t>§ØÜxx¦ Ïá¹ áõÝ»óáÕ: úñÇÝ³Ï ØÜ01</t>
        </r>
      </text>
    </comment>
    <comment ref="C303" authorId="0">
      <text>
        <r>
          <rPr>
            <sz val="8"/>
            <rFont val="Times Armenian"/>
            <family val="1"/>
          </rPr>
          <t>úñÇÝ³Ï §01.01.10¦</t>
        </r>
      </text>
    </comment>
    <comment ref="E303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E311" authorId="0">
      <text>
        <r>
          <rPr>
            <sz val="8"/>
            <rFont val="Times Armenian"/>
            <family val="1"/>
          </rPr>
          <t>Èñ³óÝ»É Íñ³·ñÇ ÁÝ¹Ñ³Ýáõñ ·áõÙ³ñÁ</t>
        </r>
      </text>
    </comment>
    <comment ref="B317" authorId="0">
      <text>
        <r>
          <rPr>
            <sz val="8"/>
            <rFont val="Times Armenian"/>
            <family val="1"/>
          </rPr>
          <t>§²Ìxx¦ Ïá¹ áõÝ»óáÕ: úñÇÝ³Ï ²Ì01</t>
        </r>
      </text>
    </comment>
    <comment ref="C317" authorId="0">
      <text>
        <r>
          <rPr>
            <sz val="8"/>
            <rFont val="Times Armenian"/>
            <family val="1"/>
          </rPr>
          <t>úñÇÝ³Ï §01.01.10¦</t>
        </r>
      </text>
    </comment>
    <comment ref="E317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323" authorId="0">
      <text>
        <r>
          <rPr>
            <sz val="8"/>
            <rFont val="Times Armenian"/>
            <family val="1"/>
          </rPr>
          <t>§Ìîxx¦ Ïá¹ áõÝ»óáÕ: úñÇÝ³Ï Ìî01</t>
        </r>
      </text>
    </comment>
    <comment ref="C323" authorId="0">
      <text>
        <r>
          <rPr>
            <sz val="8"/>
            <rFont val="Times Armenian"/>
            <family val="1"/>
          </rPr>
          <t>úñÇÝ³Ï §01.01.10¦</t>
        </r>
      </text>
    </comment>
    <comment ref="E323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327" authorId="0">
      <text>
        <r>
          <rPr>
            <sz val="8"/>
            <rFont val="Times Armenian"/>
            <family val="1"/>
          </rPr>
          <t>§üÌxx¦ Ïá¹ áõÝ»óáÕ: úñÇÝ³Ï üÌ01</t>
        </r>
      </text>
    </comment>
    <comment ref="C327" authorId="0">
      <text>
        <r>
          <rPr>
            <sz val="8"/>
            <rFont val="Times Armenian"/>
            <family val="1"/>
          </rPr>
          <t>úñÇÝ³Ï §01.01.10¦</t>
        </r>
      </text>
    </comment>
    <comment ref="E327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331" authorId="0">
      <text>
        <r>
          <rPr>
            <sz val="8"/>
            <rFont val="Times Armenian"/>
            <family val="1"/>
          </rPr>
          <t>§ÎÐxx¦ Ïá¹ áõÝ»óáÕ: úñÇÝ³Ï ÎÐ01</t>
        </r>
      </text>
    </comment>
    <comment ref="C331" authorId="0">
      <text>
        <r>
          <rPr>
            <sz val="8"/>
            <rFont val="Times Armenian"/>
            <family val="1"/>
          </rPr>
          <t>úñÇÝ³Ï §01.01.10¦</t>
        </r>
      </text>
    </comment>
    <comment ref="E331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339" authorId="0">
      <text>
        <r>
          <rPr>
            <sz val="8"/>
            <rFont val="Times Armenian"/>
            <family val="1"/>
          </rPr>
          <t>§²îxx¦ Ïá¹ áõÝ»óáÕ: úñÇÝ³Ï ²î01</t>
        </r>
      </text>
    </comment>
    <comment ref="C339" authorId="0">
      <text>
        <r>
          <rPr>
            <sz val="8"/>
            <rFont val="Times Armenian"/>
            <family val="1"/>
          </rPr>
          <t>úñÇÝ³Ï §01.01.10¦</t>
        </r>
      </text>
    </comment>
    <comment ref="E339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347" authorId="0">
      <text>
        <r>
          <rPr>
            <sz val="8"/>
            <rFont val="Times Armenian"/>
            <family val="1"/>
          </rPr>
          <t>§ºÎxx¦ Ïá¹ áõÝ»óáÕ: úñÇÝ³Ï ºÎ01</t>
        </r>
      </text>
    </comment>
    <comment ref="C347" authorId="0">
      <text>
        <r>
          <rPr>
            <sz val="8"/>
            <rFont val="Times Armenian"/>
            <family val="1"/>
          </rPr>
          <t>úñÇÝ³Ï §01.01.10¦</t>
        </r>
      </text>
    </comment>
    <comment ref="E347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355" authorId="0">
      <text>
        <r>
          <rPr>
            <sz val="8"/>
            <rFont val="Times Armenian"/>
            <family val="1"/>
          </rPr>
          <t>§Îäxx¦ Ïá¹ áõÝ»óáÕ: úñÇÝ³Ï Îä01</t>
        </r>
      </text>
    </comment>
    <comment ref="C355" authorId="0">
      <text>
        <r>
          <rPr>
            <sz val="8"/>
            <rFont val="Times Armenian"/>
            <family val="1"/>
          </rPr>
          <t>úñÇÝ³Ï §01.01.10¦</t>
        </r>
      </text>
    </comment>
    <comment ref="E355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371" authorId="0">
      <text>
        <r>
          <rPr>
            <sz val="8"/>
            <rFont val="Times Armenian"/>
            <family val="1"/>
          </rPr>
          <t>§ºäxx¦ Ïá¹ áõÝ»óáÕ: úñÇÝ³Ï ºä01</t>
        </r>
      </text>
    </comment>
    <comment ref="C371" authorId="0">
      <text>
        <r>
          <rPr>
            <sz val="8"/>
            <rFont val="Times Armenian"/>
            <family val="1"/>
          </rPr>
          <t>úñÇÝ³Ï §01.01.10¦</t>
        </r>
      </text>
    </comment>
    <comment ref="E371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379" authorId="0">
      <text>
        <r>
          <rPr>
            <sz val="8"/>
            <rFont val="Times Armenian"/>
            <family val="1"/>
          </rPr>
          <t>§²Òxx¦ Ïá¹ áõÝ»óáÕ: úñÇÝ³Ï ²Ò01</t>
        </r>
      </text>
    </comment>
    <comment ref="C379" authorId="0">
      <text>
        <r>
          <rPr>
            <sz val="8"/>
            <rFont val="Times Armenian"/>
            <family val="1"/>
          </rPr>
          <t>úñÇÝ³Ï §01.01.10¦</t>
        </r>
      </text>
    </comment>
    <comment ref="E379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385" authorId="0">
      <text>
        <r>
          <rPr>
            <sz val="8"/>
            <rFont val="Times Armenian"/>
            <family val="1"/>
          </rPr>
          <t>§ìîxx¦ Ïá¹ áõÝ»óáÕ: úñÇÝ³Ï ìî01</t>
        </r>
      </text>
    </comment>
    <comment ref="C385" authorId="0">
      <text>
        <r>
          <rPr>
            <sz val="8"/>
            <rFont val="Times Armenian"/>
            <family val="1"/>
          </rPr>
          <t>úñÇÝ³Ï §01.01.10¦</t>
        </r>
      </text>
    </comment>
    <comment ref="E385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389" authorId="0">
      <text>
        <r>
          <rPr>
            <sz val="8"/>
            <rFont val="Times Armenian"/>
            <family val="1"/>
          </rPr>
          <t>§ìØxx¦ Ïá¹ áõÝ»óáÕ: úñÇÝ³Ï ìØ01</t>
        </r>
      </text>
    </comment>
    <comment ref="C389" authorId="0">
      <text>
        <r>
          <rPr>
            <sz val="8"/>
            <rFont val="Times Armenian"/>
            <family val="1"/>
          </rPr>
          <t>úñÇÝ³Ï §01.01.10¦</t>
        </r>
      </text>
    </comment>
    <comment ref="E389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393" authorId="0">
      <text>
        <r>
          <rPr>
            <sz val="8"/>
            <rFont val="Times Armenian"/>
            <family val="1"/>
          </rPr>
          <t>§´îxx¦ Ïá¹ áõÝ»óáÕ: úñÇÝ³Ï ´î01</t>
        </r>
      </text>
    </comment>
    <comment ref="C393" authorId="0">
      <text>
        <r>
          <rPr>
            <sz val="8"/>
            <rFont val="Times Armenian"/>
            <family val="1"/>
          </rPr>
          <t>úñÇÝ³Ï §01.01.10¦</t>
        </r>
      </text>
    </comment>
    <comment ref="E393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  <comment ref="B401" authorId="0">
      <text>
        <r>
          <rPr>
            <sz val="8"/>
            <rFont val="Times Armenian"/>
            <family val="1"/>
          </rPr>
          <t>§ØÜxx¦ Ïá¹ áõÝ»óáÕ: úñÇÝ³Ï ØÜ01</t>
        </r>
      </text>
    </comment>
    <comment ref="C401" authorId="0">
      <text>
        <r>
          <rPr>
            <sz val="8"/>
            <rFont val="Times Armenian"/>
            <family val="1"/>
          </rPr>
          <t>úñÇÝ³Ï §01.01.10¦</t>
        </r>
      </text>
    </comment>
    <comment ref="E401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</commentList>
</comments>
</file>

<file path=xl/sharedStrings.xml><?xml version="1.0" encoding="utf-8"?>
<sst xmlns="http://schemas.openxmlformats.org/spreadsheetml/2006/main" count="880" uniqueCount="292">
  <si>
    <t>Տարի</t>
  </si>
  <si>
    <t>05</t>
  </si>
  <si>
    <t>01</t>
  </si>
  <si>
    <t>ՀՀ բնապահպանության նախարարություն</t>
  </si>
  <si>
    <t>Բաժին</t>
  </si>
  <si>
    <t>Խումբ</t>
  </si>
  <si>
    <t>Դաս</t>
  </si>
  <si>
    <t>ԸՆԴԱՄԵՆԸ ԾԱԽՍԵՐ</t>
  </si>
  <si>
    <t>այդ թվում`</t>
  </si>
  <si>
    <t>Շրջակա միջավայրի պաշտպանություն</t>
  </si>
  <si>
    <t>(հազար դրամ)</t>
  </si>
  <si>
    <t>06</t>
  </si>
  <si>
    <t>Շրջակա միջավայրի պաշտպանություն (այլ դասերին չպատկանող)</t>
  </si>
  <si>
    <t>ՈՉ ՖԻՆԱՆՍԱԿԱՆ ԱԿՏԻՎՆԵՐԻ ԳԾՈՎ ԾԱԽՍԵՐ</t>
  </si>
  <si>
    <t>ՀԻՄՆԱԿԱՆ ՄԻՋՈՑՆԵՐ</t>
  </si>
  <si>
    <t>ՇԵՆՔԵՐ ԵՎ ՇԻՆՈՒԹՅՈՒՆՆԵՐ</t>
  </si>
  <si>
    <t>ԴՐԱՄԱՇՆՈՐՀԱՅԻՆ ԾՐԱԳՐԵՐԻ, ԴՐԱՆՔ ԻՐԱԿԱՆԱՑՆՈՂ ՄԱՐՄԻՆՆԵՐԻ ԵՎ ԲՅՈՒՋԵՏԱՅԻՆ ԾԱԽՍԵՐԻ ՏՆՏԵՍԱԳԻՏԱԿԱՆ ԴԱՍԱԿԱՐԳՄԱՆ ՀՈԴՎԱԾՆԵՐԻ ԱՆՎԱՆՈՒՄՆԵՐԸ</t>
  </si>
  <si>
    <t>Ընդամենը</t>
  </si>
  <si>
    <t>Դրամաշնորհային միջոցներ</t>
  </si>
  <si>
    <t>Համաֆինանսավորում</t>
  </si>
  <si>
    <t>ԸՆԹԱՑԻԿ ԾԱԽՍԵՐ</t>
  </si>
  <si>
    <t>Այլ ծախսեր</t>
  </si>
  <si>
    <t>ԱՅԼ ՀԻՄՆԱԿԱՆ ՄԻՋՈՑՆԵՐ</t>
  </si>
  <si>
    <t>(հազ.դրամ)</t>
  </si>
  <si>
    <t>ԸՆԴԱՄԵՆԸ</t>
  </si>
  <si>
    <t>Պաշտոնական դրամաշնորհներ</t>
  </si>
  <si>
    <t>1.Քաղաքականության միջոցառումներ</t>
  </si>
  <si>
    <t>1.6. Հանրության կողմից օգտագործվող ոչ ֆինանսական ակտիվներ</t>
  </si>
  <si>
    <t>1.6.1. Հանրության կողմից օգտագործվող ոչ ֆինանսական ակտիվներ</t>
  </si>
  <si>
    <t>Ծրագրային դասիչը</t>
  </si>
  <si>
    <t>Նկարագրություն</t>
  </si>
  <si>
    <t>Չափորոշիչներ</t>
  </si>
  <si>
    <t>Քանակական</t>
  </si>
  <si>
    <t>Որակական</t>
  </si>
  <si>
    <t>Տվյալ տարվա պետական բյուջեից ակտիվի ձեռքբերման, կառուցման կամ հիմնանորոգման վրա կատարվող ծախսերը (հազ.դրամ)</t>
  </si>
  <si>
    <t>Ակտիվի ընդհանուր արժեքը (հազ.դրամ)</t>
  </si>
  <si>
    <t>Տվյալ բյուջետային տարվան նախորդող տարիների ընթացքում ակտիվի վրա կատարված ծախսերը (հազ.դրամ)</t>
  </si>
  <si>
    <t>Ծրագիրը (ծրագրերը), որի (որոնց) շրջանակներում իրականացվում է քաղաքականության միջոցառումը</t>
  </si>
  <si>
    <t>Վերջնական արդյունքի նկարագրությունը</t>
  </si>
  <si>
    <t>Բյուջետային ծախսերի գործառական դասակարգման բաժինների, խմբերի և դասերի  անվանումները</t>
  </si>
  <si>
    <t>O5</t>
  </si>
  <si>
    <t>O1</t>
  </si>
  <si>
    <t>O6</t>
  </si>
  <si>
    <t xml:space="preserve">Ցուցանիշների փոփոխությունը (ավելացումները նշված են դրական նշանով) </t>
  </si>
  <si>
    <t>1.1. Ծառայություններ</t>
  </si>
  <si>
    <t>Համաձայնագրով նախատեսված ֆինանսական ներդրումների կառավարում, հազ.դրամ</t>
  </si>
  <si>
    <t>Մշակված չէ</t>
  </si>
  <si>
    <t>Ժամկետայնության</t>
  </si>
  <si>
    <t>Մատուցվող  ծառայության վրա կատարվող ծախսը (հազ.դրամ)</t>
  </si>
  <si>
    <t>1155 Բնական պաշարների կառավարման և պահպանման, բնության հատուկ պահպանվող տարածքների պահպանման ծառայություններ</t>
  </si>
  <si>
    <t>Բնական ռեսուրսների արդյունավետ կառավարման արդյունքում աղքատության նվազեցում, բույսերի և կենդանիների պահպանություն և վերարտադրության աճի ապահովում</t>
  </si>
  <si>
    <t>Ծառայություն մատուցողի (մատուցողների) անվանումը</t>
  </si>
  <si>
    <t>ՈՉ ՖԻՆԱՆՍԱԿԱՆ ԱԿՏԻՎՆԵՐԻ ՀԵՏ ԳՈՐԾԱՌՈՒՅԹՆԵՐ</t>
  </si>
  <si>
    <t>ՄԵՔԵՆԱՆԵՐ ԵՎ ՍԱՐՔԱՎՈՐՈՒՄՆԵՐԻ ՁԵՌՔԲԵՐՈՒՄ, ՊԱՀՊԱՆՈՒՄ ԵՎ ՀԻՄՆԱՆՈՐՈԳՈՒՄ</t>
  </si>
  <si>
    <t>որից` բյուջետային ծախսերի տնտեսագիտական դասակարգման հոդվածների`</t>
  </si>
  <si>
    <t>Տրանսպորտային սարքավորումներ</t>
  </si>
  <si>
    <t>Այլ մեքենաներ և սարքավորումներ</t>
  </si>
  <si>
    <t>ԱՁ 01</t>
  </si>
  <si>
    <t>Ակտիվն օգտագործող կազմակերպության անվանումը</t>
  </si>
  <si>
    <t>ԿՀ03</t>
  </si>
  <si>
    <t>Ոչ ֆինանսական ցուցանիշներ</t>
  </si>
  <si>
    <t>Ֆինանսական ցուցանիշներ</t>
  </si>
  <si>
    <t>Բյուջետային ծախսերի տնտեսագիտական դասակարգման հոդվածների անվանումները</t>
  </si>
  <si>
    <t xml:space="preserve"> Ծախսերի գծով</t>
  </si>
  <si>
    <t xml:space="preserve"> Եկամուտների գծով</t>
  </si>
  <si>
    <t>Դեֆիցիտը (պակասուրդը)</t>
  </si>
  <si>
    <t xml:space="preserve"> Այլ ծախսեր </t>
  </si>
  <si>
    <t xml:space="preserve">Տրանսպորտային սարքավորումներ </t>
  </si>
  <si>
    <t xml:space="preserve">Այլ մեքենաներ և սարքավորումներ </t>
  </si>
  <si>
    <t xml:space="preserve"> ԸՆԴԱՄԵՆԸ ԾՐԱԳՐԵՐՈՎ,
 այդ թվում` </t>
  </si>
  <si>
    <t xml:space="preserve"> - ԸՆԹԱՑԻԿ ԾԱԽՍԵՐ </t>
  </si>
  <si>
    <t xml:space="preserve"> - ՈՉ ՖԻՆԱՆՍԱԿԱՆ ԱԿՏԻՎՆԵՐԻ ԳԾՈՎ ԾԱԽՍԵՐ </t>
  </si>
  <si>
    <t>Հարկային եկամուտներ և պետական տուրքեր</t>
  </si>
  <si>
    <t>Վարչական սարքավորումներ</t>
  </si>
  <si>
    <t>-Շենքերի և շինությունների ձեռքբերում</t>
  </si>
  <si>
    <t>Շենքերի և շինությունների ձեռքբերում</t>
  </si>
  <si>
    <t>ՀՀ Սյունիքի մարզում կենսոլորտային տարածքի ձևավորում</t>
  </si>
  <si>
    <t>Համաձայն  դրամաշնորհային համաձայնագրի դրույթների</t>
  </si>
  <si>
    <t>Բաժին 2      Գերատեսչության կողմից իրականացվող քաղաքականության միջոցառումների ծրագրային խմբավորում</t>
  </si>
  <si>
    <t>Գործառական դասիչը</t>
  </si>
  <si>
    <t>Ծրագիր/Քաղաքականության միջոցառում</t>
  </si>
  <si>
    <t>Ծրագիրը</t>
  </si>
  <si>
    <t>Միջոցառումը</t>
  </si>
  <si>
    <t>(Բաժին/Խումբ /Դաս)</t>
  </si>
  <si>
    <t>Ìð²¶Æð</t>
  </si>
  <si>
    <t>Պետական քաղաքականության մշակման, ծրագրերի համակարգման և մոնիտորինգի ծրագիր</t>
  </si>
  <si>
    <t>Ìñ³·ñÇ ÝÏ³ñ³·ñáõÃÛáõÝÁ</t>
  </si>
  <si>
    <t>Բնապահպանության ոլորտում քաղաքականության մշակման, տեսչական և աջակցության ծառայություններ, ծրագրերի համակարգում</t>
  </si>
  <si>
    <t>ì»ñçÝ³Ï³Ý ³ñ¹ÛáõÝùÇ ÝÏ³ñ³·ñáõÃÛáõÝÁ</t>
  </si>
  <si>
    <t>Շրջակա միջավայրի պահպանության արդյունավետ համակարգի ներդրում և պահպանում, աղտոտվածության կանխարգում, բնական ռեսուրսների պահպանման և վերարտադրության համար նպաստավոր պայմանների ապահովում</t>
  </si>
  <si>
    <t>ø³Õ³ù³Ï³ÝáõÃÛ³Ý ÙÇçáó³éáõÙÝ»ñ. Ì³é³ÛáõÃÛáõÝÝ»ñ</t>
  </si>
  <si>
    <t>ԱԾ05</t>
  </si>
  <si>
    <t xml:space="preserve">01.01.01.                                                                                                                                                                                                     </t>
  </si>
  <si>
    <t>Մատուցվող ծառայության նկարագրությունը</t>
  </si>
  <si>
    <t>Ոլորտի քաղաքականության մշակում, տեսչական, աջակցության և համակարգման ծառայությունների կատարում</t>
  </si>
  <si>
    <t>Ծառայություն մատուցողի անվանումը</t>
  </si>
  <si>
    <t xml:space="preserve">ՙՀՀ Բնապահպանության նախարարության աշխատակազմ՚  պետական կառավարչական հիմնարկ </t>
  </si>
  <si>
    <t>ԱԾ12</t>
  </si>
  <si>
    <t>01.01.01.                                                                                                                                                                                                        05.06.01.</t>
  </si>
  <si>
    <t>Բնապահպանական ծրագրերի մշակման և իրականացման  ծառայություններ</t>
  </si>
  <si>
    <t>Բնության հատուկ պահպանվող տարածքներում, ազգային պարկերում, պետական արգելոցներում պահպանության, գիտական ուսումնասիրությունների, անտառատնտեսական աշխատանքների գծով ծրագրերի մշակում և իրականացում</t>
  </si>
  <si>
    <t>ՙԲնապահպանական ծրագրերի իրականացման գրասենյակ՚ պետական հիմնարկ</t>
  </si>
  <si>
    <t>ø³Õ³ù³Ï³ÝáõÃÛ³Ý ÙÇçáó³éáõÙÝ»ñ. îñ³Ýëý»ñïÝ»ñ</t>
  </si>
  <si>
    <t>&lt;Éñ³óÝ»É ù³Õ³ù³Ï³ÝáõÃÛ³Ý ÙÇçáó³éÙ³Ý ¹³ëÇãÁ&gt;</t>
  </si>
  <si>
    <t>&lt; Éñ³óÝ»É ·áñÍ³é³Ï³Ý ¹³ëÇãÁ &gt;</t>
  </si>
  <si>
    <t>&lt;Èñ³óÝ»É ïñ³Ýëý»ñïÇ ³Ýí³ÝáõÙÁ&gt;</t>
  </si>
  <si>
    <t>îñ³Ýëý»ñïÇ ÝÏ³ñ³·ñáõÃÛáõÝÁ</t>
  </si>
  <si>
    <t>&lt;Èñ³óÝ»É ïñ³Ýëý»ñïÇ ÝÏ³ñ³·ñáõÃÛáõÝÁ&gt;</t>
  </si>
  <si>
    <t>ø³Õ³ù³Ï³ÝáõÃÛ³Ý ÙÇçáó³éáõÙÝ»ñ. üÇÝ³Ýë³íáñÙ³Ý Í³Ëë»ñ</t>
  </si>
  <si>
    <t>&lt;Èñ³óÝ»É ýÇÝ³Ýë³íáñÙ³Ý Í³ËëÇ ³Ýí³ÝáõÙÁ&gt;</t>
  </si>
  <si>
    <t>üÇÝ³Ýë³íáñÙ³Ý Í³ËëÇ ÝÏ³ñ³·ñáõÃÛáõÝÁ</t>
  </si>
  <si>
    <t>&lt;Èñ³óÝ»É ýÇÝ³Ýë³íáñÙ³Ý Í³ËëÇ ÝÏ³ñ³·ñáõÃÛáõÝÁ&gt;</t>
  </si>
  <si>
    <t>Î³é³í³ñã³Ï³Ý ÑÇÙÝ³ñÏÇ ÏáÕÙÇó û·ï³·áñÍíáÕ ³ÏïÇíÝ»ñ</t>
  </si>
  <si>
    <t>ԿՀ01</t>
  </si>
  <si>
    <t>Ակտիվի նկարագրությունը</t>
  </si>
  <si>
    <t>Ծառայողական ավտոմեքենաների գնում</t>
  </si>
  <si>
    <t>Ծրագիրը (ծրագրերը), որին (որոնց) առնչվում է ակտիվը</t>
  </si>
  <si>
    <r>
      <t xml:space="preserve">1001 Պետական քաղաքականության մշակման, ծրագրերի համակարգման և մոնիտորինգի ծրագիր </t>
    </r>
    <r>
      <rPr>
        <sz val="8"/>
        <color indexed="10"/>
        <rFont val="GHEA Grapalat"/>
        <family val="3"/>
      </rPr>
      <t>ԱԾ01, ԱԾ02, ԱԾ03, ԱԾ04, ԱԾ05</t>
    </r>
  </si>
  <si>
    <t>ԿՀ02</t>
  </si>
  <si>
    <t>Այլ մեքենաներ և սարքավորումներ գնում</t>
  </si>
  <si>
    <r>
      <t xml:space="preserve">1002 Պետական քաղաքականության մշակման, ծրագրերի համակարգման և մոնիտորինգի ծրագիր  </t>
    </r>
    <r>
      <rPr>
        <sz val="8"/>
        <color indexed="10"/>
        <rFont val="GHEA Grapalat"/>
        <family val="3"/>
      </rPr>
      <t>ԱԾ01, ԱԾ02, ԱԾ03, ԱԾ04, ԱԾ05</t>
    </r>
  </si>
  <si>
    <t xml:space="preserve">Վարչական սարքավորումներ </t>
  </si>
  <si>
    <t>Համակարգչային և այլ վարչական տեխնիկայի գնում</t>
  </si>
  <si>
    <t>²ÛÉ Ï³½Ù³Ï»ñåáõÃÛáõÝÝ»ñÇÝ ïñ³Ù³¹ñí³Í ³ÏïÇíÝ»ñ</t>
  </si>
  <si>
    <t>&lt;Èñ³óÝ»É ³ÏïÇíÇ ³Ýí³ÝáõÙÁ&gt;</t>
  </si>
  <si>
    <t>²ÏïÇíÇ ÝÏ³ñ³·ñáõÃÛáõÝÁ</t>
  </si>
  <si>
    <t>&lt;Èñ³óÝ»É ³ÏïÇíÇ ÝÏ³ñ³·ñáõÃÛáõÝÁ&gt;</t>
  </si>
  <si>
    <t>²ÏïÇíÝ û·ï³·áñÍáÕ Ï³½Ù³Ï»ñåáõÃÛ³Ý ³Ýí³ÝáõÙÁ</t>
  </si>
  <si>
    <t>&lt;Èñ³óÝ»É ³ÏïÇíÝ û·ï³·áñÍáÕ Ï³½Ù³Ï»ñåáõÃÛ³Ý ³Ýí³ÝáõÙÁ&gt;</t>
  </si>
  <si>
    <t>Ìñ³·ÇñÁ (Íñ³·ñ»ñÁ), áñÇÝ (áñáÝó) ³éÝãíáõÙ ¿ ³ÏïÇíÁ</t>
  </si>
  <si>
    <t>&lt;Èñ³óÝ»É ³ÛÝ Íñ³·ñÇ (Íñ³·ñ»ñÇ) ³Ýí³ÝáõÙÝ»ñÁ ¨ Íñ³·ñ³ÛÇÝ ¹³ëÇãÝ»ñÁ, áñáÝó ³éÝãíáõÙ ¿ ³ÏïÇíÁ&gt;</t>
  </si>
  <si>
    <t>ä»ï³Ï³Ý Ï³½Ù³Ï»ñåáõÃÛáõÝÝ»ñáõÙ Ý»ñ¹ñáõÙÝ»ñ</t>
  </si>
  <si>
    <t>&lt;Èñ³óÝ»É Ý»ñ¹ñÙ³Ý ³Ýí³ÝáõÙÁ&gt;</t>
  </si>
  <si>
    <t>Ü»ñ¹ñÙ³Ý ÝÏ³ñ³·ñáõÃÛáõÝÁ</t>
  </si>
  <si>
    <t>&lt;Èñ³óÝ»É Ý»ñ¹ñÙ³Ý ÝÏ³ñ³·ñáõÃÛáõÝÁ&gt;</t>
  </si>
  <si>
    <t>Î³½Ù³Ï»ñåáõÃÛ³Ý ³Ýí³ÝáõÙÁ, áñï»Õ Ï³ï³ñíáõÙ ¿ Ý»ñ¹ñáõÙÁ</t>
  </si>
  <si>
    <t>&lt;Èñ³óÝ»É ³ÛÝ Ï³½Ù³Ï»ñåáõÃÛ³Ý ³Ýí³ÝáõÙÁ, áñï»Õ Ï³ï³ñíáõÙ ¿ Ý»ñ¹ñáõÙÁ&gt;</t>
  </si>
  <si>
    <t xml:space="preserve">îíÛ³É Ý»ñ¹ñÙ³Ý Ñ»ï Ï³åí³Í Íñ³·ÇñÁ (Íñ³·ñ»ñÁ)  </t>
  </si>
  <si>
    <t>&lt;Èñ³óÝ»É ïíÛ³É Ý»ñ¹ñÙ³Ý Ñ»ï Ï³åí³Í Íñ³·ñÇ (Íñ³·ñ»ñÇ ³Ýí³ÝáõÙÝ»ñÁ ¨ Íñ³·ñ³ÛÇÝ ¹³ëÇãÝ»ñÁ)&gt;</t>
  </si>
  <si>
    <t>ä³ïí»ñ ³ÛÉ Ï³é³í³ñã³Ï³Ý ÑÇÙÝ³ñÏÇ Ñ³Ù³ñ</t>
  </si>
  <si>
    <t>²ÛÉ Ï³é³í³ñã³Ï³Ý ÑÇÙÝ³ñÏÇ ³ÏïÇíÇ ïñ³Ù³¹ñÙ³Ý å³ïí»ñ</t>
  </si>
  <si>
    <t>²ÛÉ Ï³é³í³ñã³Ï³Ý ÑÇÙÝ³ñÏÇ Ï³½Ù³Ï»ñåáõÃÛáõÝÝ»ñáõÙ Ý»ñ¹ñÙ³Ý å³ïí»ñ</t>
  </si>
  <si>
    <t xml:space="preserve">àã ýÇÝ³Ýë³Ï³Ý ³ÏïÇíÝ»ñÇ ·Íáí ÙÇçáó³éáõÙÝ»ñ </t>
  </si>
  <si>
    <t>ì³ñÏ»ñÇ ïñ³Ù³¹ñáõÙ</t>
  </si>
  <si>
    <t>&lt;Èñ³óÝ»É í³ñÏÇ ³Ýí³ÝáõÙÁ&gt;</t>
  </si>
  <si>
    <t xml:space="preserve">ì³ñÏÇ ÝÏ³ñ³·ñáõÃÛáõÝÁ </t>
  </si>
  <si>
    <t>&lt;Èñ³óÝ»É í³ñÏÇ ÝÏ³ñ³·ñáõÃÛáõÝÁ&gt;</t>
  </si>
  <si>
    <t xml:space="preserve">ì³ñÏ»ñÇ Ù³ñáõÙ </t>
  </si>
  <si>
    <t>´³ÅÝ»ïáÙë»ñÇ Ó»éùµ»ñáõÙ</t>
  </si>
  <si>
    <t>&lt;Èñ³óÝ»É Ó»éù µ»ñíáÕ µ³ÅÝ»ïáÙëÇ ³Ýí³ÝáõÙÁ&gt;</t>
  </si>
  <si>
    <t xml:space="preserve">üÇÝ³Ýë³Ï³Ý ³ÏïÇíÇ ÝÏ³ñ³·ñáõÃÛáõÝÁ </t>
  </si>
  <si>
    <t>Î³½Ù³Ï»ñåáõÃÛ³Ý ³Ýí³ÝáõÙÁ, áñÇ µ³ÅÝ»ïáÙë»ñÁ Ó»éù »Ý µ»ñíáõÙ</t>
  </si>
  <si>
    <t>&lt;Èñ³óÝ»É ³ÛÝ Ï³½Ù³Ï»ñåáõÃÛ³Ý ³Ýí³ÝáõÙÁ, áñÇ µ³ÅÝ»ïáÙë»ñÁ Ó»éù »Ý µ»ñíáõÙ&gt;</t>
  </si>
  <si>
    <t xml:space="preserve">îíÛ³É ³ÏïÇíÇ Ñ»ï Ï³åí³Í Íñ³·ÇñÁ (Íñ³·ñ»ñÁ)  </t>
  </si>
  <si>
    <t>&lt;Èñ³óÝ»É ³ÛÝ Íñ³·ñÇ (Íñ³·ñ»ñÇ) ³Ýí³ÝáõÙÝ»ñÁ ¨ Íñ³·ñ³ÛÇÝ ¹³ëÇãÝ»ñÁ, áñáÝó ³éÝãíáõÙ ¿ ³ÏïÇíÁ &gt;</t>
  </si>
  <si>
    <t>öáË³éáõÃÛáõÝÝ»ñÇ Ù³ñáõÙ ¨ ³ÛÉ »Éù»ñ -Ý»ñùÇÝ</t>
  </si>
  <si>
    <t>&lt;Èñ³óÝ»É Ù³ñÙ³Ý ·áñÍ³ñùÇ ³Ýí³ÝáõÙÁ&gt;</t>
  </si>
  <si>
    <t xml:space="preserve">Ø³ñÙ³Ý ·áñÍ³ñùÇ ÝÏ³ñ³·ñáõÃÛáõÝÁ </t>
  </si>
  <si>
    <t>&lt;Èñ³óÝ»É Ù³ñÙ³Ý ·áñÍ³ñùÇ ÝÏ³ñ³·ñáõÃÛáõÝÁ&gt;</t>
  </si>
  <si>
    <t>öáË³éáõÃÛáõÝÝ»ñÇ Ù³ñáõÙ ¨ ³ÛÉ »Éù»ñ -³ñï³ùÇÝ</t>
  </si>
  <si>
    <t>&lt;Èñ³óÝ»É  Ù³ñÙ³Ý ·áñÍ³ñùÇ ³Ýí³ÝáõÙÁ&gt;</t>
  </si>
  <si>
    <t xml:space="preserve">Ø³ñÙ³Ý ·áñÍ³ñùÇ  ÝÏ³ñ³·ñáõÃÛáõÝÁ </t>
  </si>
  <si>
    <t>&lt;Èñ³óÝ»É  Ù³ñÙ³Ý ·áñÍ³ñùÇ ÝÏ³ñ³·ñáõÃÛáõÝÁ&gt;</t>
  </si>
  <si>
    <t>ԵԿ01</t>
  </si>
  <si>
    <t>05.06.01</t>
  </si>
  <si>
    <t>Կազմակերպության անվանումը, որտեղ կատարվում է ներդրումը</t>
  </si>
  <si>
    <t>ՙՏեղեկատվական վերլուծական կենտրոն՚ ՊՈԱԿ,</t>
  </si>
  <si>
    <t xml:space="preserve">Տվյալ ներդրման հետ կապված ծրագիրը (ծրագրերը)  </t>
  </si>
  <si>
    <t>ԱԾ02 Բնապահպանական ոլորտի գծով վերլուծական տեղեկատվական ծառայություններ</t>
  </si>
  <si>
    <t xml:space="preserve">Վտանգավոր թափոնների էկոլոգիապես անվտանգ կառավարումն ապահովող պայմանների սահմանում </t>
  </si>
  <si>
    <t>Ծրագրի նկարագրությունը</t>
  </si>
  <si>
    <t xml:space="preserve">Թափոնների գործածությանª գոյացման, հավաքման, փոխադրման, պահման, մշակման, վերամշակման, օգտահանման, հեռացման, վնասազերծման, և թաղման ոլորտը կարգավորող նորմատիվամեթոդական փաստաթղթերի մշակում </t>
  </si>
  <si>
    <t>Վտանգավոր թափոնների էկոլոգիապես անվտանգ գործածության ապահովում, մարդու առողջության և շրջակա միջավայրի պահպանումª դրանց վնասակար ազդեցությունից</t>
  </si>
  <si>
    <t>ԱԾ01</t>
  </si>
  <si>
    <t>05.03.01.</t>
  </si>
  <si>
    <t>Թափոնների ուսումնասիրության ծառայություններ</t>
  </si>
  <si>
    <t>Թափոնների էկոլոգիապես անվտանգ ոչնչացման և վնասազերծման, ինչպես նաև սակավաթափոն և անթափոն տեխնոլոգիաների վերաբերյալ տեղեկատվության հավաքում, վերլուծություն և տրամադրում, թափոնների գործածության ոլորտին վերաբերող նորմատիվամեթոդական փաստաթղթերի մշակում, վերլո</t>
  </si>
  <si>
    <t>ՙԹափոնների ուսումնասիրության կենտրոն՚ ՊՈԱԿ</t>
  </si>
  <si>
    <t>ՀՀ համայնքներին սուբվենցիաների տրամադրում</t>
  </si>
  <si>
    <t xml:space="preserve">Համայքների տարածքում ընկերությունների կողմից բնությանը հասցված վնասների  փոխհատուցման վճարումների  նպատակաուղղման արդյունքում`  համայնքների կարիքների հոգում </t>
  </si>
  <si>
    <t>&lt;Èñ³óÝ»É Í³é³ÛáõÃÛ³Ý ³Ýí³ÝáõÙÁ&gt;</t>
  </si>
  <si>
    <t>Ø³ïáõóíáÕ Í³é³ÛáõÃÛ³Ý ÝÏ³ñ³·ñáõÃÛáõÝÁ</t>
  </si>
  <si>
    <t>&lt;Èñ³óÝ»É Í³é³ÛáõÃÛ³Ý ÝÏ³ñ³·ñáõÃÛáõÝÁ&gt;</t>
  </si>
  <si>
    <t>Ì³é³ÛáõÃÛáõÝ Ù³ïáõóáÕÇ ³Ýí³ÝáõÙÁ</t>
  </si>
  <si>
    <t>&lt;Èñ³óÝ»É Í³é³ÛáõÃÛáõÝÁ Ù³ïáõóáÕ Ï³½Ù³Ï»ñåáõÃÛ³Ý ³Ýí³ÝáõÙÁ&gt;</t>
  </si>
  <si>
    <t>ԾՏ01</t>
  </si>
  <si>
    <t>05.06.01.</t>
  </si>
  <si>
    <t>Տրանսֆերտային վճարումներ ՀՀ պետական բյուջեից համայնքների բյուջեներ</t>
  </si>
  <si>
    <t>Տրանսֆերտի նկարագրությունը</t>
  </si>
  <si>
    <t>ՙԸնկերությունների կողմից վճարվող բնապահպանական վճարների նպատակային օգտագործման մասին՚ օրենքի համաձայն բնապահպանական ծրագրերի իրականացման համար ՀՀ համայքներին սուբվենցիաների տրամադրում</t>
  </si>
  <si>
    <t>ԾՐԱԳԻՐ</t>
  </si>
  <si>
    <t>Բնական պաշարների կառավարման և պահպանման, բնության հատուկ պահպանվող տարածքների պահպանման ծառայություններ</t>
  </si>
  <si>
    <t>Բնական ռեսուրսների արդյունավետ կառավարման պայմանների ապահովում, բնության հատուկ պահպանվող տարածքներում բույսերի և կենդանիների պահպանության, գիտական ուսումնասիրությունների և վերարտադրության աշխատանքներ</t>
  </si>
  <si>
    <t xml:space="preserve">Բնական ռեսուրսների արդյունավետ կառավարման արդյունքում աղքատության նվազեցում, բույսերի և կենդանիների պահպանություն և վերարտադրության աճի ապահովում </t>
  </si>
  <si>
    <t>Քաղաքականության միջոցառումներ. Ծառայություններ</t>
  </si>
  <si>
    <t>05.04.01.</t>
  </si>
  <si>
    <t>Ձկան պաշարների համալրման ծառայություններ</t>
  </si>
  <si>
    <t>Իշխանի գեղարքունի և ամառային իշխան ենթատեսակների  մանրաձկան  գնում և բացթողում Սևանա լիճ</t>
  </si>
  <si>
    <t xml:space="preserve">Համաձայն ՙԳնումների մասին՚ ՀՀ oրենքի ընտրված կազմակերպություններ </t>
  </si>
  <si>
    <t>ԱԾ02</t>
  </si>
  <si>
    <t>Սևանա լճի ջրածածկ անտառտնկարկների մաքրման ծառայություններ</t>
  </si>
  <si>
    <t>Սևանա լճի ջրածածկ անտառտնկարկների մաքրման աշխատանքներ</t>
  </si>
  <si>
    <t>ԱԾ03</t>
  </si>
  <si>
    <t>Սևանա  լճում  և նրա ջրահավաք ավազանում ձկան  և  խեցգետնի  պաշարների   հաշվառման  ծառայություններ</t>
  </si>
  <si>
    <t>Սևանա  լճում  և նրա ջրահավաք ավազանում ձկան  և  խեցգետնի  պաշարների  հաշվառման  աշխատանքներ</t>
  </si>
  <si>
    <t>ԱԾ04</t>
  </si>
  <si>
    <t>ՙՍևան՚ ազգային պարկի  պահպանության, պարկում գիտական ուսումնասիրությունների, անտառատնտեսական աշխատանքների կատարման ծառայություններ</t>
  </si>
  <si>
    <t>Բնության հատուկ պահպանվող տարածքներում, ազգային պարկերում, պետական արգելոցներում պահպանության, գիտական ուսումնասիրությունների, անտառատնտեսական աշխատանքների իրականացում</t>
  </si>
  <si>
    <t xml:space="preserve">ՙՍևան՚ ազգային պարկ՚ ՊՈԱԿ </t>
  </si>
  <si>
    <t>ՙԴիլիջան՚ ազգային  պարկի  պահպանության, գիտական ուսումնասիրությունների, անտառատնտեսական աշխատանքների կատարման ծառայություններ</t>
  </si>
  <si>
    <t xml:space="preserve">ՙԴիլիջան՚ ազգային պարկ՚ ՊՈԱԿ </t>
  </si>
  <si>
    <t>ԱԾ06</t>
  </si>
  <si>
    <t>ՙԱրգելոցապարկային համալիր՚ ՊՈԱԿ-ի տնօրինության ներքո գտնվող ԲՀՊ տարածքների պահպանության, գիտական ուսումնասիրությունների, անտառատնտեսական աշխատանքների կատարման ծառայություններ</t>
  </si>
  <si>
    <t>ՙԱրգելոցապարկային  համալիր՚ ՊՈԱԿ</t>
  </si>
  <si>
    <t>ԱԾ07</t>
  </si>
  <si>
    <t>&lt;Շիկահող՚&gt;  պետական արգելոցի, &lt;Սոսիների պուրակ&gt; և ՙ&lt;Զանգեզուր&gt; պետարգելավայրերի  պահպանության, գիտական ուսումնասիրություների , անտառտնտեսական աշխատանքների կատարման ծառայություններ</t>
  </si>
  <si>
    <t xml:space="preserve">ՙՇիկահող՚ պետական արգելոց՚  ՊՈԱԿ </t>
  </si>
  <si>
    <t>ԱԾ08</t>
  </si>
  <si>
    <t>ՙԽոսրովի անտառ՚ պետական արգելոցի  պահպանության, գիտական ուսումնասիրությունների կատարման ծառայություններ</t>
  </si>
  <si>
    <t xml:space="preserve">ՙԽոսրովի  անտառ՚ պետական արգելոց՚  ՊՈԱԿ </t>
  </si>
  <si>
    <t>ԱԾ11</t>
  </si>
  <si>
    <t>08.02.01.</t>
  </si>
  <si>
    <t>Թանգարանային ծառայություններ և ցուցահանդեսներ</t>
  </si>
  <si>
    <t>Հայաստանին բնորոշ բնության օբյեկտների  նմուշների պահպանում, ֆոնդերի թարմացում, այդ նմուշների ցուցահանդեսների կազմակերպում</t>
  </si>
  <si>
    <t>ՙՀայաստանի բնության պետական թանգարան՚ ՊՈԱԿ</t>
  </si>
  <si>
    <t>ԱԾ10</t>
  </si>
  <si>
    <t>ՙԱրփի լիճ՚ ազգային պարկի  պահպանության, պարկում գիտական ուսումնասիրությունների, անտառատնտեսական աշխատանքների կատարման ծառայություններ</t>
  </si>
  <si>
    <t xml:space="preserve">ՙԱրփի լիճ՚ ազգային պարկ՚ ՊՈԱԿ </t>
  </si>
  <si>
    <t>ՙԱրևիկ՚ ազգային պարկի  պահպանության, պարկում գիտական ուսումնասիրությունների, անտառատնտեսական աշխատանքների կատարման ծառայություններ</t>
  </si>
  <si>
    <t xml:space="preserve">ՙԱրևիկ՚ ազգային պարկ՚ ՊՈԱԿ </t>
  </si>
  <si>
    <t>ԱԾ14</t>
  </si>
  <si>
    <t xml:space="preserve"> “Զիկատար” պետական արգելավայրի պահպանության, արգելավայրում գիտական ուսումնասրությունների կատարման ծառայություններ</t>
  </si>
  <si>
    <t>"Զիկատար" բնապահպանական կենտրոն"  ՊՈԱԿ</t>
  </si>
  <si>
    <t>ԱԾ15</t>
  </si>
  <si>
    <t>Կովկասի տարածաշրջանային բնապահպանական կենտրոնի հայաստանյան մասնաճյուղի գրասենյակի վարձակալության ծառայություններ</t>
  </si>
  <si>
    <t>Կովկասի տարածաշրջանային բնապահպանական կենտրոնի հայաստանյան մասնաճյուղի գրասենյակի վարձակալության ծառայությունների ֆինանսավորում</t>
  </si>
  <si>
    <t>"Կովկասի տարածաշրջանային բնապահպանական կենտրոն" հայաստանյան մասնաճյուղ</t>
  </si>
  <si>
    <t>ԱՁՕ1</t>
  </si>
  <si>
    <t>1055 Բնական պաշարների կառավարման և պահպանման, բնության հատուկ պահպանվող տարածքների պահպանման ծառայություններ</t>
  </si>
  <si>
    <t>Գեոդեզիական  և քարտեզագրման ծախսեր</t>
  </si>
  <si>
    <t xml:space="preserve"> -Աճեցվող ակտիվներ</t>
  </si>
  <si>
    <t xml:space="preserve"> -Գեոդեզիական-քարտեզագրական ծախսեր</t>
  </si>
  <si>
    <t xml:space="preserve"> -Նախագծահետազոտական ծախսեր</t>
  </si>
  <si>
    <t>Աճեցվող ակտիվներ</t>
  </si>
  <si>
    <t>Նախագծահետազոտական ծախսեր</t>
  </si>
  <si>
    <t>Շենքերի և շինությունների կապիտալ վերանորոգում</t>
  </si>
  <si>
    <t>ԱԾ16</t>
  </si>
  <si>
    <t>I եռամսյակ</t>
  </si>
  <si>
    <t>I կիսամյակ</t>
  </si>
  <si>
    <t>9 ամիս</t>
  </si>
  <si>
    <t>2017 Բյուջե</t>
  </si>
  <si>
    <t xml:space="preserve">Հավելված  N 4
     ՀՀ կառավարության 2017 թվականի
                       -ի   N   - Ն որոշման  </t>
  </si>
  <si>
    <t xml:space="preserve">Հավելված  N 3
     ՀՀ կառավարության 2017 թվականի
                       -ի   N   - Ն որոշման  </t>
  </si>
  <si>
    <t xml:space="preserve">Հավելված  N 2
     ՀՀ կառավարության 2017 թվականի
                       -ի   N   - Ն որոշման  </t>
  </si>
  <si>
    <t xml:space="preserve">Հավելված  N 1
     ՀՀ կառավարության 2017 թվականի
                       -ի   N   - Ն որոշման  </t>
  </si>
  <si>
    <t xml:space="preserve"> &lt;&lt;ՀԱՅԱUՏԱՆԻ ՀԱՆՐԱՊԵՏՈՒԹՅԱՆ 2017 ԹՎԱԿԱՆԻ ՊԵՏԱԿԱՆ ԲՅՈՒՋԵԻ ՄԱUԻՆ&gt;&gt;
        ՀԱՅԱUՏԱՆԻ ՀԱՆՐԱՊԵՏՈՒԹՅԱՆ OՐԵՆՔԻ 7-ՐԴ ՀՈԴՎԱԾԻ ԱՂՅՈՒՍԱԿՈՒՄ ԵՎ   ՀԱՅԱUՏԱՆԻ ՀԱՆՐԱՊԵՏՈՒԹՅԱՆ ԿԱՌԱՎԱՐՈՒԹՅԱՆ 2016 ԹՎԱԿԱՆԻ ԴԵԿՏԵՄԲԵՐԻ 29-Ի
        N 1313-Ն ՈՐՈՇՄԱՆ N 3 ՀԱՎԵԼՎԱԾՈՒՄ ԿԱՏԱՐՎՈՂ ՓՈՓՈԽՈՒԹՅՈՒՆՆԵՐԸ</t>
  </si>
  <si>
    <t xml:space="preserve"> "ՀԱՅԱUՏԱՆԻ ՀԱՆՐԱՊԵՏՈՒԹՅԱՆ 2017 ԹՎԱԿԱՆԻ ՊԵՏԱԿԱՆ ԲՅՈՒՋԵԻ ՄԱUԻՆ ՀԱՅԱUՏԱՆԻ ՀԱՆՐԱՊԵՏՈՒԹՅԱՆ OՐԵՆՔԻ 8-ՐԴ ՀՈԴՎԱԾԻ ԱՂՅՈՒՍԱԿՈՒՄ ԵՎ   ՀԱՅԱUՏԱՆԻ ՀԱՆՐԱՊԵՏՈՒԹՅԱՆ ԿԱՌԱՎԱՐՈՒԹՅԱՆ 2016 ԹՎԱԿԱՆԻ ԴԵԿՏԵՄԲԵՐԻ 29-Ի N 1313-Ն ՈՐՈՇՄԱՆ N 4 ՀԱՎԵԼՎԱԾՈՒՄ ԿԱՏԱՐՎՈՂ ՓՈՓՈԽՈՒԹՅՈՒՆՆԵՐԸ</t>
  </si>
  <si>
    <t>Առաջին  եռամսյակ</t>
  </si>
  <si>
    <t>Առաջին կիսամյակ</t>
  </si>
  <si>
    <t>Ինն ամիս</t>
  </si>
  <si>
    <t>Այլ ծախսեր այդ թվում`</t>
  </si>
  <si>
    <t xml:space="preserve"> -Շենքերի և շինությունների ձեռքբերում</t>
  </si>
  <si>
    <t xml:space="preserve"> -Շենքերի և շինությունների կապիտալ վերանորոգում</t>
  </si>
  <si>
    <t xml:space="preserve"> -Տրանսպորտային սարքավորումներ</t>
  </si>
  <si>
    <t xml:space="preserve"> -Վարչական սարքավորումներ</t>
  </si>
  <si>
    <t xml:space="preserve"> -Այլ մեքենաներ և սարքավորումներ</t>
  </si>
  <si>
    <t>Առաջին  կիսամսյակ</t>
  </si>
  <si>
    <t>&lt;&lt;ՀԱՅԱUՏԱՆԻ ՀԱՆՐԱՊԵՏՈՒԹՅԱՆ 2017 ԹՎԱԿԱՆԻ ՊԵՏԱԿԱՆ ԲՅՈՒՋԵԻ ՄԱUԻՆ&gt;&gt;
        ՀԱՅԱUՏԱՆԻ ՀԱՆՐԱՊԵՏՈՒԹՅԱՆ OՐԵՆՔԻ  N1 ՀԱՎԵԼՎԱԾԻ  N15 ԱՂՅՈՒՍԱԿԻ ԵՎ ՀԱՅԱUՏԱՆԻ ՀԱՆՐԱՊԵՏՈՒԹՅԱՆ ԿԱՌԱՎԱՐՈՒԹՅԱՆ 2016 ԹՎԱԿԱՆԻ ԴԵԿՏԵՄԲԵՐԻ 29-Ի  N 1313-Ն ՈՐՈՇՄԱՆ  N 5 ՀԱՎԵԼՎԱԾԻ N 14 ԱՂՅՈՒՍԱԿԻ ՑՈՒՑԱՆԻՇՆԵՐՈՒՄ ԿԱՏԱՐՎՈՂ ՓՈՓՈԽՈՒԹՅՈՒՆՆԵՐԸ ԵՎ ԼՐԱՑՈՒՄՆԵՐԸ</t>
  </si>
  <si>
    <t>Հավելված 6
ՀՀ կառավարության 2017 թվականի
–––––––––– N –––––– որոշման</t>
  </si>
  <si>
    <t>ՓՈՓՈԽՈՒԹՅՈՒՆՆԵՐ  ԵՎ ԼՐԱՑՈՒՄՆԵՐ ՀԱՅԱՍՏԱՆԻ ՀԱՆՐԱՊԵՏՈՒԹՅԱՆ ԿԱՌԱՎԱՐՈՒԹՅԱՆ 2016 ԹՎԱԿԱՆԻ ԴԵԿՏԵՄԲԵՐԻ 29-Ի N 1313-Ն ՈՐՈՇՄԱՆ N 11 ՀԱՎԵԼՎԱԾԻ N 11.13 ԱՂՅՈՒՍԱԿՈՒՄ</t>
  </si>
  <si>
    <t xml:space="preserve"> ՀԱՅԱՍՏԱՆԻ ՀԱՆՐԱՊԵՏՈՒԹՅԱՆ ԿԱՌԱՎԱՐՈՒԹՅԱՆ 2016 ԹՎԱԿԱՆԻ ԴԵԿՏԵՄԲԵՐԻ 29-Ի N 1313-Ն ՈՐՈՇՄԱՆ N 11 ՀԱՎԵԼՎԱԾԻ N 12 ԱՂՅՈՒՍԱԿՈՒՄ ՀՀ ԲՆԱՊԱՀՊԱՆՈՒԹՅԱՆ ՆԱԽԱՐԱՐՈՒԹՅԱՆ ՄԱՍՈՎ ԿԱՏԱՐՎՈՂ ՓՈՓՈԽՈՒԹՅՈՒՆՆԵՐ  ԵՎ    ԼՐԱՑՈՒՄՆԵՐ</t>
  </si>
  <si>
    <t>Ցուցանիշների փոփոխությունը (ավելացումները նշված են դրական նշանով)</t>
  </si>
  <si>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</si>
  <si>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Անվանումը</t>
  </si>
  <si>
    <t>Միջազգային խորհրդատու կազմակերպություն</t>
  </si>
  <si>
    <t>/ավելացումները նշված են դրական նշանով/</t>
  </si>
  <si>
    <t>Եկամտատեսակ</t>
  </si>
  <si>
    <t>Բյուջետային ծախսերի գործառական դասակարգման բաժինների, խմբերի և դասերի, ֆինանսավորվող ծրագրերի և դրանք իրականացնող մարմինների անվանումները</t>
  </si>
  <si>
    <t>հազար դրամներով)</t>
  </si>
  <si>
    <t>(հազար դրամներով)</t>
  </si>
  <si>
    <t>Հավելված 5
ՀՀ կառավարության 2017 թվականի
–––––––––– N –––––– որոշման</t>
  </si>
  <si>
    <t xml:space="preserve">Հավելված  N 7 
     ՀՀ կառավարության 2017 թվականի
«___» «__________» N   - Ն որոշման </t>
  </si>
  <si>
    <t>Աղյուսակ N 2</t>
  </si>
  <si>
    <t>Աղյուսակ N 1</t>
  </si>
  <si>
    <t xml:space="preserve"> &lt;&lt;ՀԱՅԱUՏԱՆԻ ՀԱՆՐԱՊԵՏՈՒԹՅԱՆ 2017 ԹՎԱԿԱՆԻ ՊԵՏԱԿԱՆ ԲՅՈՒՋԵԻ ՄԱUԻՆ&gt;&gt;
        ՀԱՅԱUՏԱՆԻ ՀԱՆՐԱՊԵՏՈՒԹՅԱՆ OՐԵՆՔԻ  N1 ՀԱՎԵԼՎԱԾԻ ԵՎ  ՀԱՅԱUՏԱՆԻ ՀԱՆՐԱՊԵՏՈՒԹՅԱՆ ԿԱՌԱՎԱՐՈՒԹՅԱՆ 2016 ԹՎԱԿԱՆԻ ԴԵԿՏԵՄԲԵՐԻ 29-Ի  N 1313-Ն ՈՐՈՇՄԱՆ N5  ՀԱՎԵԼՎԱԾԻ ՑՈՒՑԱՆԻՇՆԵՐՈՒՄ ԿԱՏԱՐՎՈՂ ՓՈՓՈԽՈՒԹՅՈՒՆՆԵՐԸ  ԵՎ ԼՐԱՑՈՒՄՆԵՐԸ</t>
  </si>
  <si>
    <t xml:space="preserve">«ՀԱՅԱUՏԱՆԻ ՀԱՆՐԱՊԵՏՈՒԹՅԱՆ 2017 ԹՎԱԿԱՆԻ ՊԵՏԱԿԱՆ ԲՅՈՒՋԵԻ ՄԱUԻՆ» ՀԱՅԱUՏԱՆԻ ՀԱՆՐԱՊԵՏՈՒԹՅԱՆ OՐԵՆՔԻ 2-ՐԴ ՀՈԴՎԱԾԻ ԱՂՅՈՒUԱԿՈՒՄ ԿԱՏԱՐՎՈՂ ՓՈՓՈԽՈՒԹՅՈՒՆՆԵՐԸ
</t>
  </si>
  <si>
    <t>«ՀԱՅԱUՏԱՆԻ ՀԱՆՐԱՊԵՏՈՒԹՅԱՆ 2017 ԹՎԱԿԱՆԻ ՊԵՏԱԿԱՆ ԲՅՈՒՋԵԻ ՄԱUԻՆ» ՀԱՅԱUՏԱՆԻ ՀԱՆՐԱՊԵՏՈՒԹՅԱՆ OՐԵՆՔԻ 6-ՐԴ ՀՈԴՎԱԾԻ ԱՂՅՈՒUԱԿՈՒՄ ԵՎ ՀԱՅԱUՏԱՆԻ ՀԱՆՐԱՊԵՏՈՒԹՅԱՆ ԿԱՌԱՎԱՐՈՒԹՅԱՆ 2016 ԹՎԱԿԱՆԻ ԴԵԿՏԵՄԲԵՐԻ 29-Ի N 1313-Ն ՈՐՈՇՄԱՆ N 2 ՀԱՎԵԼՎԱԾՈՒՄ ԿԱՏԱՐՎՈՂ ՓՈՓՈԽՈՒԹՅՈՒՆՆԵՐԸ</t>
  </si>
  <si>
    <t xml:space="preserve">06. 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 դրամաշնորհային ծրագիր                      </t>
  </si>
  <si>
    <t xml:space="preserve">06. 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 դրամաշնորհային ծրագիր                  </t>
  </si>
  <si>
    <t xml:space="preserve"> 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 դրամաշնորհային ծրագիր                      </t>
  </si>
  <si>
    <t xml:space="preserve"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 դրամաշնորհային ծրագիր                      </t>
  </si>
  <si>
    <t>Ներդրումներ 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              դրամաշնորհային ծրագրի շրջանակներում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</si>
</sst>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\ &quot;֏&quot;;\-#,##0\ &quot;֏&quot;"/>
    <numFmt numFmtId="173" formatCode="#,##0\ &quot;֏&quot;;[Red]\-#,##0\ &quot;֏&quot;"/>
    <numFmt numFmtId="174" formatCode="#,##0.00\ &quot;֏&quot;;\-#,##0.00\ &quot;֏&quot;"/>
    <numFmt numFmtId="175" formatCode="#,##0.00\ &quot;֏&quot;;[Red]\-#,##0.00\ &quot;֏&quot;"/>
    <numFmt numFmtId="176" formatCode="_-* #,##0\ &quot;֏&quot;_-;\-* #,##0\ &quot;֏&quot;_-;_-* &quot;-&quot;\ &quot;֏&quot;_-;_-@_-"/>
    <numFmt numFmtId="177" formatCode="_-* #,##0\ _֏_-;\-* #,##0\ _֏_-;_-* &quot;-&quot;\ _֏_-;_-@_-"/>
    <numFmt numFmtId="178" formatCode="_-* #,##0.00\ &quot;֏&quot;_-;\-* #,##0.00\ &quot;֏&quot;_-;_-* &quot;-&quot;??\ &quot;֏&quot;_-;_-@_-"/>
    <numFmt numFmtId="179" formatCode="_-* #,##0.00\ _֏_-;\-* #,##0.00\ _֏_-;_-* &quot;-&quot;??\ _֏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_(* #,##0.0_);_(* \(#,##0.0\);_(* &quot;-&quot;??_);_(@_)"/>
    <numFmt numFmtId="188" formatCode="0.0"/>
    <numFmt numFmtId="189" formatCode="#,##0.0_);\(#,##0.0\)"/>
    <numFmt numFmtId="190" formatCode="0.0_);\(0.0\)"/>
    <numFmt numFmtId="191" formatCode="0_);\(0\)"/>
    <numFmt numFmtId="192" formatCode="_-* #,##0.0_р_._-;\-* #,##0.0_р_._-;_-* &quot;-&quot;??_р_._-;_-@_-"/>
    <numFmt numFmtId="193" formatCode="_ * #,##0.00_)_ _ ;_ * \(#,##0.00\)_ _ ;_ * &quot;-&quot;??_)_ _ ;_ @_ "/>
    <numFmt numFmtId="194" formatCode="#,##0.0_р_.;\-#,##0.0_р_.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);\(0.00\)"/>
    <numFmt numFmtId="200" formatCode="_(* #,##0.0_);_(* \(#,##0.0\);_(* &quot;-&quot;?_);_(@_)"/>
    <numFmt numFmtId="201" formatCode="_-* #,##0.0_р_._-;\-* #,##0.0_р_._-;_-* &quot;-&quot;?_р_._-;_-@_-"/>
    <numFmt numFmtId="202" formatCode="0.000"/>
    <numFmt numFmtId="203" formatCode="#,##0.000"/>
    <numFmt numFmtId="204" formatCode="_-* #,##0.000_р_._-;\-* #,##0.000_р_._-;_-* &quot;-&quot;??_р_._-;_-@_-"/>
    <numFmt numFmtId="205" formatCode="_-* #,##0.0000_р_._-;\-* #,##0.0000_р_._-;_-* &quot;-&quot;?_р_._-;_-@_-"/>
    <numFmt numFmtId="206" formatCode="0.0000"/>
    <numFmt numFmtId="207" formatCode="[$-FC19]d\ mmmm\ yyyy\ &quot;г.&quot;"/>
    <numFmt numFmtId="208" formatCode="_-* #,##0.0&quot;р.&quot;_-;\-* #,##0.0&quot;р.&quot;_-;_-* &quot;-&quot;?&quot;р.&quot;_-;_-@_-"/>
    <numFmt numFmtId="209" formatCode="&quot; &quot;#,##0.000_);\(&quot; &quot;#,##0.000\)"/>
    <numFmt numFmtId="210" formatCode="&quot; &quot;#,##0.0_);\(&quot; &quot;#,##0.0\)"/>
    <numFmt numFmtId="211" formatCode="_-* #,##0.0000_р_._-;\-* #,##0.0000_р_._-;_-* &quot;-&quot;??_р_._-;_-@_-"/>
    <numFmt numFmtId="212" formatCode="_-* #,##0_р_._-;\-* #,##0_р_._-;_-* &quot;-&quot;??_р_._-;_-@_-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_-* #,##0.0000000_р_._-;\-* #,##0.0000000_р_._-;_-* &quot;-&quot;??_р_._-;_-@_-"/>
    <numFmt numFmtId="216" formatCode="_-* #,##0.00000000_р_._-;\-* #,##0.00000000_р_._-;_-* &quot;-&quot;??_р_._-;_-@_-"/>
    <numFmt numFmtId="217" formatCode="_-* #,##0.00_р_._-;\-* #,##0.00_р_._-;_-* &quot;-&quot;?_р_._-;_-@_-"/>
    <numFmt numFmtId="218" formatCode="_-* #,##0.000_р_._-;\-* #,##0.000_р_._-;_-* &quot;-&quot;?_р_._-;_-@_-"/>
    <numFmt numFmtId="219" formatCode="_-* #,##0_р_._-;\-* #,##0_р_._-;_-* &quot;-&quot;?_р_._-;_-@_-"/>
    <numFmt numFmtId="220" formatCode="0.00000"/>
    <numFmt numFmtId="221" formatCode="0.000000"/>
    <numFmt numFmtId="222" formatCode="0.0000000"/>
    <numFmt numFmtId="223" formatCode="0.00000000"/>
    <numFmt numFmtId="224" formatCode="_-* #,##0.0\ _֏_-;\-* #,##0.0\ _֏_-;_-* &quot;-&quot;?\ _֏_-;_-@_-"/>
  </numFmts>
  <fonts count="48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sz val="10"/>
      <name val="Arial Armenian"/>
      <family val="0"/>
    </font>
    <font>
      <i/>
      <sz val="11"/>
      <color indexed="23"/>
      <name val="Times Armenian"/>
      <family val="2"/>
    </font>
    <font>
      <u val="single"/>
      <sz val="10"/>
      <color indexed="36"/>
      <name val="Arial"/>
      <family val="0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u val="single"/>
      <sz val="10"/>
      <color indexed="12"/>
      <name val="Arial"/>
      <family val="0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8"/>
      <name val="Arial"/>
      <family val="0"/>
    </font>
    <font>
      <sz val="10"/>
      <name val="Times Armenian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sz val="11"/>
      <name val="Times Armenian"/>
      <family val="0"/>
    </font>
    <font>
      <b/>
      <sz val="9"/>
      <name val="GHEA Grapalat"/>
      <family val="3"/>
    </font>
    <font>
      <sz val="8"/>
      <color indexed="8"/>
      <name val="GHEA Grapalat"/>
      <family val="3"/>
    </font>
    <font>
      <sz val="8"/>
      <name val="GHEA Grapalat"/>
      <family val="3"/>
    </font>
    <font>
      <sz val="8"/>
      <color indexed="10"/>
      <name val="GHEA Grapalat"/>
      <family val="3"/>
    </font>
    <font>
      <sz val="8"/>
      <name val="Times Armenian"/>
      <family val="1"/>
    </font>
    <font>
      <b/>
      <i/>
      <sz val="10"/>
      <name val="GHEA Grapalat"/>
      <family val="3"/>
    </font>
    <font>
      <b/>
      <sz val="13"/>
      <name val="GHEA Grapalat"/>
      <family val="3"/>
    </font>
    <font>
      <b/>
      <u val="single"/>
      <sz val="10"/>
      <color indexed="8"/>
      <name val="GHEA Grapalat"/>
      <family val="3"/>
    </font>
    <font>
      <u val="single"/>
      <sz val="10"/>
      <color indexed="8"/>
      <name val="GHEA Grapalat"/>
      <family val="3"/>
    </font>
    <font>
      <b/>
      <u val="single"/>
      <sz val="10"/>
      <name val="GHEA Grapalat"/>
      <family val="3"/>
    </font>
    <font>
      <sz val="10"/>
      <color indexed="10"/>
      <name val="GHEA Grapalat"/>
      <family val="3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9" fontId="7" fillId="0" borderId="0" applyFont="0" applyFill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41">
    <xf numFmtId="0" fontId="0" fillId="0" borderId="0" xfId="0" applyAlignment="1">
      <alignment/>
    </xf>
    <xf numFmtId="0" fontId="24" fillId="0" borderId="0" xfId="42" applyFont="1" applyFill="1" applyAlignment="1">
      <alignment horizontal="center" vertical="center"/>
      <protection/>
    </xf>
    <xf numFmtId="0" fontId="24" fillId="0" borderId="0" xfId="42" applyFont="1" applyFill="1" applyAlignment="1">
      <alignment horizontal="center" vertical="top"/>
      <protection/>
    </xf>
    <xf numFmtId="0" fontId="24" fillId="0" borderId="0" xfId="42" applyFont="1" applyFill="1" applyAlignment="1">
      <alignment vertical="top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32" fillId="0" borderId="0" xfId="42" applyFont="1" applyFill="1" applyAlignment="1">
      <alignment horizontal="center" vertical="center"/>
      <protection/>
    </xf>
    <xf numFmtId="0" fontId="30" fillId="0" borderId="10" xfId="42" applyFont="1" applyFill="1" applyBorder="1" applyAlignment="1">
      <alignment horizontal="left" vertical="top" wrapText="1"/>
      <protection/>
    </xf>
    <xf numFmtId="49" fontId="30" fillId="0" borderId="11" xfId="42" applyNumberFormat="1" applyFont="1" applyFill="1" applyBorder="1" applyAlignment="1">
      <alignment horizontal="center" vertical="top" wrapText="1"/>
      <protection/>
    </xf>
    <xf numFmtId="49" fontId="31" fillId="0" borderId="12" xfId="42" applyNumberFormat="1" applyFont="1" applyFill="1" applyBorder="1" applyAlignment="1">
      <alignment vertical="top" wrapText="1"/>
      <protection/>
    </xf>
    <xf numFmtId="49" fontId="31" fillId="0" borderId="13" xfId="42" applyNumberFormat="1" applyFont="1" applyFill="1" applyBorder="1" applyAlignment="1">
      <alignment vertical="top" wrapText="1"/>
      <protection/>
    </xf>
    <xf numFmtId="49" fontId="31" fillId="0" borderId="14" xfId="42" applyNumberFormat="1" applyFont="1" applyFill="1" applyBorder="1" applyAlignment="1">
      <alignment vertical="top" wrapText="1"/>
      <protection/>
    </xf>
    <xf numFmtId="49" fontId="31" fillId="0" borderId="15" xfId="42" applyNumberFormat="1" applyFont="1" applyFill="1" applyBorder="1" applyAlignment="1">
      <alignment vertical="top" wrapText="1"/>
      <protection/>
    </xf>
    <xf numFmtId="0" fontId="27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32" fillId="0" borderId="0" xfId="0" applyFont="1" applyFill="1" applyAlignment="1">
      <alignment horizontal="right" vertical="top" wrapText="1"/>
    </xf>
    <xf numFmtId="0" fontId="32" fillId="0" borderId="0" xfId="0" applyFont="1" applyFill="1" applyAlignment="1">
      <alignment/>
    </xf>
    <xf numFmtId="49" fontId="31" fillId="0" borderId="13" xfId="0" applyNumberFormat="1" applyFont="1" applyFill="1" applyBorder="1" applyAlignment="1">
      <alignment wrapText="1"/>
    </xf>
    <xf numFmtId="49" fontId="31" fillId="0" borderId="12" xfId="0" applyNumberFormat="1" applyFont="1" applyFill="1" applyBorder="1" applyAlignment="1">
      <alignment horizontal="center" wrapText="1"/>
    </xf>
    <xf numFmtId="49" fontId="31" fillId="0" borderId="16" xfId="0" applyNumberFormat="1" applyFont="1" applyFill="1" applyBorder="1" applyAlignment="1">
      <alignment horizontal="center" wrapText="1"/>
    </xf>
    <xf numFmtId="0" fontId="31" fillId="0" borderId="13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0" fillId="0" borderId="17" xfId="42" applyFont="1" applyFill="1" applyBorder="1" applyAlignment="1">
      <alignment horizontal="left" vertical="top" wrapText="1"/>
      <protection/>
    </xf>
    <xf numFmtId="0" fontId="31" fillId="0" borderId="14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1" fillId="0" borderId="17" xfId="42" applyFont="1" applyFill="1" applyBorder="1" applyAlignment="1">
      <alignment horizontal="left" vertical="top" wrapText="1"/>
      <protection/>
    </xf>
    <xf numFmtId="49" fontId="31" fillId="0" borderId="17" xfId="42" applyNumberFormat="1" applyFont="1" applyFill="1" applyBorder="1" applyAlignment="1">
      <alignment horizontal="left" vertical="top" wrapText="1"/>
      <protection/>
    </xf>
    <xf numFmtId="0" fontId="31" fillId="0" borderId="19" xfId="42" applyFont="1" applyFill="1" applyBorder="1" applyAlignment="1">
      <alignment horizontal="left" vertical="top" wrapText="1"/>
      <protection/>
    </xf>
    <xf numFmtId="0" fontId="33" fillId="0" borderId="0" xfId="0" applyFont="1" applyFill="1" applyAlignment="1">
      <alignment/>
    </xf>
    <xf numFmtId="0" fontId="24" fillId="0" borderId="12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6" fillId="20" borderId="20" xfId="0" applyFont="1" applyFill="1" applyBorder="1" applyAlignment="1">
      <alignment horizontal="center" vertical="center" wrapText="1"/>
    </xf>
    <xf numFmtId="0" fontId="24" fillId="20" borderId="21" xfId="0" applyFont="1" applyFill="1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 wrapText="1"/>
    </xf>
    <xf numFmtId="0" fontId="25" fillId="20" borderId="23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7" fillId="0" borderId="0" xfId="0" applyFont="1" applyFill="1" applyAlignment="1">
      <alignment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 vertical="center" wrapText="1"/>
    </xf>
    <xf numFmtId="0" fontId="24" fillId="20" borderId="2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4" fillId="24" borderId="17" xfId="0" applyFont="1" applyFill="1" applyBorder="1" applyAlignment="1">
      <alignment horizontal="left" vertical="center" wrapText="1"/>
    </xf>
    <xf numFmtId="0" fontId="24" fillId="14" borderId="26" xfId="0" applyFont="1" applyFill="1" applyBorder="1" applyAlignment="1">
      <alignment horizontal="left" vertical="center"/>
    </xf>
    <xf numFmtId="0" fontId="24" fillId="14" borderId="16" xfId="0" applyFont="1" applyFill="1" applyBorder="1" applyAlignment="1">
      <alignment horizontal="justify" vertical="center" wrapText="1"/>
    </xf>
    <xf numFmtId="0" fontId="24" fillId="14" borderId="16" xfId="0" applyFont="1" applyFill="1" applyBorder="1" applyAlignment="1">
      <alignment vertical="center" wrapText="1"/>
    </xf>
    <xf numFmtId="0" fontId="25" fillId="14" borderId="27" xfId="0" applyFont="1" applyFill="1" applyBorder="1" applyAlignment="1">
      <alignment vertical="center" wrapText="1"/>
    </xf>
    <xf numFmtId="0" fontId="33" fillId="0" borderId="28" xfId="0" applyFont="1" applyBorder="1" applyAlignment="1">
      <alignment vertical="top" wrapText="1"/>
    </xf>
    <xf numFmtId="0" fontId="29" fillId="20" borderId="12" xfId="0" applyFont="1" applyFill="1" applyBorder="1" applyAlignment="1">
      <alignment horizontal="left" wrapText="1" indent="1"/>
    </xf>
    <xf numFmtId="0" fontId="24" fillId="0" borderId="16" xfId="0" applyFont="1" applyBorder="1" applyAlignment="1">
      <alignment horizontal="left" vertical="top" wrapText="1"/>
    </xf>
    <xf numFmtId="188" fontId="27" fillId="0" borderId="0" xfId="0" applyNumberFormat="1" applyFont="1" applyAlignment="1">
      <alignment/>
    </xf>
    <xf numFmtId="186" fontId="24" fillId="0" borderId="18" xfId="0" applyNumberFormat="1" applyFont="1" applyFill="1" applyBorder="1" applyAlignment="1">
      <alignment vertical="top" wrapText="1"/>
    </xf>
    <xf numFmtId="0" fontId="24" fillId="14" borderId="12" xfId="0" applyFont="1" applyFill="1" applyBorder="1" applyAlignment="1">
      <alignment horizontal="justify" vertical="top" wrapText="1"/>
    </xf>
    <xf numFmtId="0" fontId="24" fillId="14" borderId="16" xfId="0" applyFont="1" applyFill="1" applyBorder="1" applyAlignment="1">
      <alignment horizontal="justify" vertical="top" wrapText="1"/>
    </xf>
    <xf numFmtId="0" fontId="24" fillId="14" borderId="16" xfId="0" applyFont="1" applyFill="1" applyBorder="1" applyAlignment="1">
      <alignment horizontal="left" vertical="center"/>
    </xf>
    <xf numFmtId="0" fontId="25" fillId="14" borderId="27" xfId="0" applyFont="1" applyFill="1" applyBorder="1" applyAlignment="1">
      <alignment horizontal="justify" vertical="center" wrapText="1"/>
    </xf>
    <xf numFmtId="186" fontId="24" fillId="0" borderId="29" xfId="0" applyNumberFormat="1" applyFont="1" applyFill="1" applyBorder="1" applyAlignment="1">
      <alignment vertical="top" wrapText="1"/>
    </xf>
    <xf numFmtId="0" fontId="29" fillId="20" borderId="16" xfId="0" applyFont="1" applyFill="1" applyBorder="1" applyAlignment="1">
      <alignment horizontal="left" vertical="top" wrapText="1"/>
    </xf>
    <xf numFmtId="186" fontId="24" fillId="0" borderId="16" xfId="0" applyNumberFormat="1" applyFont="1" applyFill="1" applyBorder="1" applyAlignment="1">
      <alignment vertical="top" wrapText="1"/>
    </xf>
    <xf numFmtId="186" fontId="24" fillId="0" borderId="20" xfId="0" applyNumberFormat="1" applyFont="1" applyFill="1" applyBorder="1" applyAlignment="1">
      <alignment vertical="top" wrapText="1"/>
    </xf>
    <xf numFmtId="0" fontId="29" fillId="20" borderId="17" xfId="0" applyFont="1" applyFill="1" applyBorder="1" applyAlignment="1">
      <alignment horizontal="left" vertical="top" wrapText="1"/>
    </xf>
    <xf numFmtId="186" fontId="24" fillId="0" borderId="17" xfId="0" applyNumberFormat="1" applyFont="1" applyFill="1" applyBorder="1" applyAlignment="1">
      <alignment vertical="top" wrapText="1"/>
    </xf>
    <xf numFmtId="0" fontId="24" fillId="0" borderId="12" xfId="0" applyFont="1" applyBorder="1" applyAlignment="1">
      <alignment horizontal="left" wrapText="1" indent="4"/>
    </xf>
    <xf numFmtId="0" fontId="24" fillId="14" borderId="12" xfId="0" applyFont="1" applyFill="1" applyBorder="1" applyAlignment="1">
      <alignment vertical="top" wrapText="1"/>
    </xf>
    <xf numFmtId="0" fontId="24" fillId="14" borderId="16" xfId="0" applyFont="1" applyFill="1" applyBorder="1" applyAlignment="1">
      <alignment/>
    </xf>
    <xf numFmtId="0" fontId="25" fillId="14" borderId="27" xfId="0" applyFont="1" applyFill="1" applyBorder="1" applyAlignment="1">
      <alignment/>
    </xf>
    <xf numFmtId="0" fontId="24" fillId="0" borderId="30" xfId="0" applyFont="1" applyBorder="1" applyAlignment="1">
      <alignment vertical="top" wrapText="1"/>
    </xf>
    <xf numFmtId="0" fontId="29" fillId="20" borderId="12" xfId="0" applyFont="1" applyFill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38" fillId="0" borderId="31" xfId="0" applyFont="1" applyBorder="1" applyAlignment="1">
      <alignment vertical="top" wrapText="1"/>
    </xf>
    <xf numFmtId="0" fontId="27" fillId="17" borderId="0" xfId="0" applyFont="1" applyFill="1" applyAlignment="1">
      <alignment/>
    </xf>
    <xf numFmtId="0" fontId="38" fillId="0" borderId="24" xfId="0" applyFont="1" applyBorder="1" applyAlignment="1">
      <alignment vertical="top" wrapText="1"/>
    </xf>
    <xf numFmtId="0" fontId="24" fillId="0" borderId="12" xfId="0" applyFont="1" applyBorder="1" applyAlignment="1">
      <alignment/>
    </xf>
    <xf numFmtId="0" fontId="24" fillId="14" borderId="32" xfId="0" applyFont="1" applyFill="1" applyBorder="1" applyAlignment="1">
      <alignment vertical="top" wrapText="1"/>
    </xf>
    <xf numFmtId="0" fontId="24" fillId="0" borderId="32" xfId="0" applyFont="1" applyBorder="1" applyAlignment="1">
      <alignment horizontal="left" wrapText="1" indent="4"/>
    </xf>
    <xf numFmtId="0" fontId="25" fillId="25" borderId="27" xfId="0" applyFont="1" applyFill="1" applyBorder="1" applyAlignment="1">
      <alignment horizontal="justify" vertical="center" wrapText="1"/>
    </xf>
    <xf numFmtId="0" fontId="25" fillId="25" borderId="27" xfId="0" applyFont="1" applyFill="1" applyBorder="1" applyAlignment="1">
      <alignment/>
    </xf>
    <xf numFmtId="0" fontId="24" fillId="0" borderId="29" xfId="0" applyFont="1" applyBorder="1" applyAlignment="1">
      <alignment vertical="top" wrapText="1"/>
    </xf>
    <xf numFmtId="0" fontId="26" fillId="0" borderId="16" xfId="0" applyFont="1" applyBorder="1" applyAlignment="1">
      <alignment horizontal="left" vertical="top" wrapText="1"/>
    </xf>
    <xf numFmtId="186" fontId="24" fillId="0" borderId="33" xfId="0" applyNumberFormat="1" applyFont="1" applyFill="1" applyBorder="1" applyAlignment="1">
      <alignment vertical="top" wrapText="1"/>
    </xf>
    <xf numFmtId="0" fontId="24" fillId="14" borderId="34" xfId="0" applyFont="1" applyFill="1" applyBorder="1" applyAlignment="1">
      <alignment horizontal="left" vertical="center" wrapText="1"/>
    </xf>
    <xf numFmtId="0" fontId="24" fillId="14" borderId="35" xfId="0" applyFont="1" applyFill="1" applyBorder="1" applyAlignment="1">
      <alignment horizontal="left" vertical="center"/>
    </xf>
    <xf numFmtId="0" fontId="24" fillId="14" borderId="36" xfId="0" applyFont="1" applyFill="1" applyBorder="1" applyAlignment="1">
      <alignment horizontal="justify" vertical="center" wrapText="1"/>
    </xf>
    <xf numFmtId="0" fontId="24" fillId="14" borderId="36" xfId="0" applyFont="1" applyFill="1" applyBorder="1" applyAlignment="1">
      <alignment vertical="center" wrapText="1"/>
    </xf>
    <xf numFmtId="0" fontId="25" fillId="14" borderId="37" xfId="0" applyFont="1" applyFill="1" applyBorder="1" applyAlignment="1">
      <alignment vertical="center" wrapText="1"/>
    </xf>
    <xf numFmtId="186" fontId="33" fillId="0" borderId="20" xfId="0" applyNumberFormat="1" applyFont="1" applyFill="1" applyBorder="1" applyAlignment="1">
      <alignment vertical="top" wrapText="1"/>
    </xf>
    <xf numFmtId="0" fontId="24" fillId="14" borderId="38" xfId="0" applyFont="1" applyFill="1" applyBorder="1" applyAlignment="1">
      <alignment horizontal="justify" vertical="top" wrapText="1"/>
    </xf>
    <xf numFmtId="0" fontId="24" fillId="14" borderId="36" xfId="0" applyFont="1" applyFill="1" applyBorder="1" applyAlignment="1">
      <alignment horizontal="justify" vertical="top" wrapText="1"/>
    </xf>
    <xf numFmtId="0" fontId="24" fillId="14" borderId="36" xfId="0" applyFont="1" applyFill="1" applyBorder="1" applyAlignment="1">
      <alignment horizontal="left" vertical="center"/>
    </xf>
    <xf numFmtId="0" fontId="25" fillId="14" borderId="37" xfId="0" applyFont="1" applyFill="1" applyBorder="1" applyAlignment="1">
      <alignment horizontal="justify" vertical="center" wrapText="1"/>
    </xf>
    <xf numFmtId="186" fontId="24" fillId="0" borderId="39" xfId="0" applyNumberFormat="1" applyFont="1" applyFill="1" applyBorder="1" applyAlignment="1">
      <alignment vertical="top" wrapText="1"/>
    </xf>
    <xf numFmtId="0" fontId="27" fillId="10" borderId="0" xfId="0" applyFont="1" applyFill="1" applyAlignment="1">
      <alignment/>
    </xf>
    <xf numFmtId="0" fontId="24" fillId="0" borderId="15" xfId="0" applyFont="1" applyBorder="1" applyAlignment="1">
      <alignment horizontal="left" wrapText="1" indent="4"/>
    </xf>
    <xf numFmtId="0" fontId="33" fillId="0" borderId="40" xfId="0" applyFont="1" applyBorder="1" applyAlignment="1">
      <alignment vertical="top" wrapText="1"/>
    </xf>
    <xf numFmtId="186" fontId="31" fillId="0" borderId="16" xfId="0" applyNumberFormat="1" applyFont="1" applyFill="1" applyBorder="1" applyAlignment="1">
      <alignment vertical="top" wrapText="1"/>
    </xf>
    <xf numFmtId="186" fontId="31" fillId="0" borderId="18" xfId="0" applyNumberFormat="1" applyFont="1" applyFill="1" applyBorder="1" applyAlignment="1">
      <alignment vertical="top" wrapText="1"/>
    </xf>
    <xf numFmtId="0" fontId="24" fillId="14" borderId="24" xfId="0" applyFont="1" applyFill="1" applyBorder="1" applyAlignment="1">
      <alignment horizontal="justify" vertical="top" wrapText="1"/>
    </xf>
    <xf numFmtId="0" fontId="24" fillId="14" borderId="41" xfId="0" applyFont="1" applyFill="1" applyBorder="1" applyAlignment="1">
      <alignment horizontal="justify" vertical="top" wrapText="1"/>
    </xf>
    <xf numFmtId="0" fontId="24" fillId="14" borderId="41" xfId="0" applyFont="1" applyFill="1" applyBorder="1" applyAlignment="1">
      <alignment horizontal="left" vertical="center"/>
    </xf>
    <xf numFmtId="0" fontId="25" fillId="25" borderId="42" xfId="0" applyFont="1" applyFill="1" applyBorder="1" applyAlignment="1">
      <alignment horizontal="justify" vertical="center" wrapText="1"/>
    </xf>
    <xf numFmtId="0" fontId="24" fillId="0" borderId="24" xfId="0" applyFont="1" applyBorder="1" applyAlignment="1">
      <alignment wrapText="1"/>
    </xf>
    <xf numFmtId="0" fontId="24" fillId="14" borderId="43" xfId="0" applyFont="1" applyFill="1" applyBorder="1" applyAlignment="1">
      <alignment horizontal="justify" vertical="top" wrapText="1"/>
    </xf>
    <xf numFmtId="186" fontId="24" fillId="0" borderId="41" xfId="0" applyNumberFormat="1" applyFont="1" applyFill="1" applyBorder="1" applyAlignment="1">
      <alignment vertical="top" wrapText="1"/>
    </xf>
    <xf numFmtId="0" fontId="24" fillId="14" borderId="44" xfId="0" applyFont="1" applyFill="1" applyBorder="1" applyAlignment="1">
      <alignment horizontal="left" vertical="center" wrapText="1"/>
    </xf>
    <xf numFmtId="0" fontId="24" fillId="14" borderId="45" xfId="0" applyFont="1" applyFill="1" applyBorder="1" applyAlignment="1">
      <alignment horizontal="left" vertical="center"/>
    </xf>
    <xf numFmtId="0" fontId="24" fillId="14" borderId="46" xfId="0" applyFont="1" applyFill="1" applyBorder="1" applyAlignment="1">
      <alignment horizontal="justify" vertical="center" wrapText="1"/>
    </xf>
    <xf numFmtId="0" fontId="24" fillId="14" borderId="46" xfId="0" applyFont="1" applyFill="1" applyBorder="1" applyAlignment="1">
      <alignment horizontal="center" vertical="center" wrapText="1"/>
    </xf>
    <xf numFmtId="0" fontId="25" fillId="14" borderId="47" xfId="0" applyFont="1" applyFill="1" applyBorder="1" applyAlignment="1">
      <alignment horizontal="justify" vertical="center" wrapText="1"/>
    </xf>
    <xf numFmtId="0" fontId="29" fillId="0" borderId="17" xfId="0" applyFont="1" applyFill="1" applyBorder="1" applyAlignment="1">
      <alignment horizontal="left" vertical="top" wrapText="1"/>
    </xf>
    <xf numFmtId="186" fontId="24" fillId="0" borderId="34" xfId="0" applyNumberFormat="1" applyFont="1" applyFill="1" applyBorder="1" applyAlignment="1">
      <alignment vertical="top" wrapText="1"/>
    </xf>
    <xf numFmtId="0" fontId="24" fillId="0" borderId="39" xfId="40" applyFont="1" applyBorder="1" applyAlignment="1">
      <alignment horizontal="left" vertical="top" wrapText="1"/>
      <protection/>
    </xf>
    <xf numFmtId="0" fontId="24" fillId="0" borderId="0" xfId="40" applyFont="1" applyAlignment="1">
      <alignment vertical="top"/>
      <protection/>
    </xf>
    <xf numFmtId="0" fontId="29" fillId="20" borderId="17" xfId="40" applyFont="1" applyFill="1" applyBorder="1" applyAlignment="1">
      <alignment horizontal="left" vertical="top"/>
      <protection/>
    </xf>
    <xf numFmtId="0" fontId="24" fillId="0" borderId="17" xfId="40" applyFont="1" applyBorder="1" applyAlignment="1">
      <alignment vertical="top" wrapText="1"/>
      <protection/>
    </xf>
    <xf numFmtId="0" fontId="24" fillId="0" borderId="33" xfId="40" applyFont="1" applyBorder="1" applyAlignment="1">
      <alignment horizontal="left" vertical="top" wrapText="1"/>
      <protection/>
    </xf>
    <xf numFmtId="49" fontId="30" fillId="0" borderId="13" xfId="42" applyNumberFormat="1" applyFont="1" applyFill="1" applyBorder="1" applyAlignment="1">
      <alignment vertical="top" wrapText="1"/>
      <protection/>
    </xf>
    <xf numFmtId="49" fontId="30" fillId="0" borderId="12" xfId="42" applyNumberFormat="1" applyFont="1" applyFill="1" applyBorder="1" applyAlignment="1">
      <alignment vertical="top" wrapText="1"/>
      <protection/>
    </xf>
    <xf numFmtId="0" fontId="25" fillId="0" borderId="0" xfId="42" applyFont="1" applyFill="1" applyAlignment="1">
      <alignment vertical="top"/>
      <protection/>
    </xf>
    <xf numFmtId="0" fontId="24" fillId="0" borderId="0" xfId="0" applyFont="1" applyFill="1" applyAlignment="1">
      <alignment vertical="top"/>
    </xf>
    <xf numFmtId="0" fontId="31" fillId="0" borderId="17" xfId="0" applyFont="1" applyFill="1" applyBorder="1" applyAlignment="1">
      <alignment vertical="top"/>
    </xf>
    <xf numFmtId="0" fontId="30" fillId="0" borderId="17" xfId="0" applyFont="1" applyFill="1" applyBorder="1" applyAlignment="1">
      <alignment vertical="top"/>
    </xf>
    <xf numFmtId="0" fontId="30" fillId="0" borderId="19" xfId="0" applyFont="1" applyFill="1" applyBorder="1" applyAlignment="1">
      <alignment vertical="top"/>
    </xf>
    <xf numFmtId="0" fontId="31" fillId="0" borderId="17" xfId="42" applyFont="1" applyFill="1" applyBorder="1" applyAlignment="1">
      <alignment horizontal="left" vertical="top"/>
      <protection/>
    </xf>
    <xf numFmtId="0" fontId="33" fillId="0" borderId="0" xfId="42" applyFont="1" applyFill="1" applyAlignment="1">
      <alignment vertical="top" wrapText="1"/>
      <protection/>
    </xf>
    <xf numFmtId="0" fontId="25" fillId="0" borderId="0" xfId="42" applyFont="1" applyFill="1" applyAlignment="1">
      <alignment horizontal="center" vertical="top"/>
      <protection/>
    </xf>
    <xf numFmtId="49" fontId="32" fillId="0" borderId="24" xfId="43" applyNumberFormat="1" applyFont="1" applyFill="1" applyBorder="1" applyAlignment="1">
      <alignment horizontal="center" vertical="top" textRotation="90"/>
      <protection/>
    </xf>
    <xf numFmtId="49" fontId="32" fillId="0" borderId="41" xfId="43" applyNumberFormat="1" applyFont="1" applyFill="1" applyBorder="1" applyAlignment="1">
      <alignment horizontal="center" vertical="top" textRotation="90"/>
      <protection/>
    </xf>
    <xf numFmtId="192" fontId="32" fillId="0" borderId="13" xfId="73" applyNumberFormat="1" applyFont="1" applyFill="1" applyBorder="1" applyAlignment="1">
      <alignment vertical="top" wrapText="1"/>
    </xf>
    <xf numFmtId="192" fontId="32" fillId="0" borderId="12" xfId="73" applyNumberFormat="1" applyFont="1" applyFill="1" applyBorder="1" applyAlignment="1">
      <alignment vertical="top" wrapText="1"/>
    </xf>
    <xf numFmtId="192" fontId="32" fillId="0" borderId="47" xfId="73" applyNumberFormat="1" applyFont="1" applyFill="1" applyBorder="1" applyAlignment="1">
      <alignment vertical="top" wrapText="1"/>
    </xf>
    <xf numFmtId="192" fontId="32" fillId="0" borderId="26" xfId="73" applyNumberFormat="1" applyFont="1" applyFill="1" applyBorder="1" applyAlignment="1">
      <alignment vertical="top" wrapText="1"/>
    </xf>
    <xf numFmtId="49" fontId="32" fillId="0" borderId="12" xfId="43" applyNumberFormat="1" applyFont="1" applyFill="1" applyBorder="1" applyAlignment="1">
      <alignment horizontal="center" vertical="top" textRotation="90"/>
      <protection/>
    </xf>
    <xf numFmtId="49" fontId="32" fillId="0" borderId="16" xfId="43" applyNumberFormat="1" applyFont="1" applyFill="1" applyBorder="1" applyAlignment="1">
      <alignment horizontal="center" vertical="top" textRotation="90"/>
      <protection/>
    </xf>
    <xf numFmtId="49" fontId="30" fillId="0" borderId="24" xfId="42" applyNumberFormat="1" applyFont="1" applyFill="1" applyBorder="1" applyAlignment="1">
      <alignment horizontal="center" vertical="top" wrapText="1"/>
      <protection/>
    </xf>
    <xf numFmtId="49" fontId="30" fillId="0" borderId="41" xfId="42" applyNumberFormat="1" applyFont="1" applyFill="1" applyBorder="1" applyAlignment="1">
      <alignment horizontal="center" vertical="top" wrapText="1"/>
      <protection/>
    </xf>
    <xf numFmtId="49" fontId="30" fillId="0" borderId="16" xfId="42" applyNumberFormat="1" applyFont="1" applyFill="1" applyBorder="1" applyAlignment="1">
      <alignment vertical="top" wrapText="1"/>
      <protection/>
    </xf>
    <xf numFmtId="192" fontId="30" fillId="0" borderId="12" xfId="73" applyNumberFormat="1" applyFont="1" applyFill="1" applyBorder="1" applyAlignment="1">
      <alignment horizontal="center" vertical="top"/>
    </xf>
    <xf numFmtId="192" fontId="30" fillId="0" borderId="47" xfId="73" applyNumberFormat="1" applyFont="1" applyFill="1" applyBorder="1" applyAlignment="1">
      <alignment horizontal="center" vertical="top"/>
    </xf>
    <xf numFmtId="192" fontId="30" fillId="0" borderId="16" xfId="73" applyNumberFormat="1" applyFont="1" applyFill="1" applyBorder="1" applyAlignment="1">
      <alignment horizontal="center" vertical="top"/>
    </xf>
    <xf numFmtId="192" fontId="30" fillId="0" borderId="12" xfId="73" applyNumberFormat="1" applyFont="1" applyFill="1" applyBorder="1" applyAlignment="1">
      <alignment vertical="top"/>
    </xf>
    <xf numFmtId="192" fontId="30" fillId="0" borderId="47" xfId="73" applyNumberFormat="1" applyFont="1" applyFill="1" applyBorder="1" applyAlignment="1">
      <alignment vertical="top"/>
    </xf>
    <xf numFmtId="192" fontId="30" fillId="0" borderId="16" xfId="73" applyNumberFormat="1" applyFont="1" applyFill="1" applyBorder="1" applyAlignment="1">
      <alignment vertical="top"/>
    </xf>
    <xf numFmtId="0" fontId="24" fillId="0" borderId="12" xfId="0" applyFont="1" applyFill="1" applyBorder="1" applyAlignment="1">
      <alignment/>
    </xf>
    <xf numFmtId="192" fontId="24" fillId="0" borderId="12" xfId="73" applyNumberFormat="1" applyFont="1" applyFill="1" applyBorder="1" applyAlignment="1">
      <alignment/>
    </xf>
    <xf numFmtId="186" fontId="30" fillId="0" borderId="12" xfId="0" applyNumberFormat="1" applyFont="1" applyFill="1" applyBorder="1" applyAlignment="1">
      <alignment horizontal="center" vertical="center" wrapText="1"/>
    </xf>
    <xf numFmtId="49" fontId="31" fillId="0" borderId="17" xfId="42" applyNumberFormat="1" applyFont="1" applyFill="1" applyBorder="1" applyAlignment="1">
      <alignment horizontal="left" vertical="top"/>
      <protection/>
    </xf>
    <xf numFmtId="186" fontId="30" fillId="0" borderId="47" xfId="0" applyNumberFormat="1" applyFont="1" applyFill="1" applyBorder="1" applyAlignment="1">
      <alignment horizontal="center" vertical="center" wrapText="1"/>
    </xf>
    <xf numFmtId="186" fontId="30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193" fontId="24" fillId="0" borderId="47" xfId="0" applyNumberFormat="1" applyFont="1" applyFill="1" applyBorder="1" applyAlignment="1">
      <alignment/>
    </xf>
    <xf numFmtId="0" fontId="24" fillId="0" borderId="47" xfId="0" applyFont="1" applyFill="1" applyBorder="1" applyAlignment="1">
      <alignment/>
    </xf>
    <xf numFmtId="192" fontId="31" fillId="0" borderId="12" xfId="73" applyNumberFormat="1" applyFont="1" applyFill="1" applyBorder="1" applyAlignment="1">
      <alignment horizontal="center" vertical="top"/>
    </xf>
    <xf numFmtId="192" fontId="31" fillId="0" borderId="47" xfId="73" applyNumberFormat="1" applyFont="1" applyFill="1" applyBorder="1" applyAlignment="1">
      <alignment horizontal="center" vertical="top"/>
    </xf>
    <xf numFmtId="49" fontId="31" fillId="0" borderId="16" xfId="42" applyNumberFormat="1" applyFont="1" applyFill="1" applyBorder="1" applyAlignment="1">
      <alignment vertical="top" wrapText="1"/>
      <protection/>
    </xf>
    <xf numFmtId="192" fontId="33" fillId="0" borderId="13" xfId="73" applyNumberFormat="1" applyFont="1" applyFill="1" applyBorder="1" applyAlignment="1">
      <alignment vertical="top" wrapText="1"/>
    </xf>
    <xf numFmtId="192" fontId="31" fillId="0" borderId="12" xfId="73" applyNumberFormat="1" applyFont="1" applyFill="1" applyBorder="1" applyAlignment="1">
      <alignment vertical="top"/>
    </xf>
    <xf numFmtId="192" fontId="31" fillId="0" borderId="47" xfId="73" applyNumberFormat="1" applyFont="1" applyFill="1" applyBorder="1" applyAlignment="1">
      <alignment vertical="top"/>
    </xf>
    <xf numFmtId="192" fontId="33" fillId="0" borderId="26" xfId="73" applyNumberFormat="1" applyFont="1" applyFill="1" applyBorder="1" applyAlignment="1">
      <alignment vertical="top" wrapText="1"/>
    </xf>
    <xf numFmtId="192" fontId="31" fillId="0" borderId="16" xfId="73" applyNumberFormat="1" applyFont="1" applyFill="1" applyBorder="1" applyAlignment="1">
      <alignment vertical="top"/>
    </xf>
    <xf numFmtId="49" fontId="31" fillId="0" borderId="18" xfId="42" applyNumberFormat="1" applyFont="1" applyFill="1" applyBorder="1" applyAlignment="1">
      <alignment vertical="top" wrapText="1"/>
      <protection/>
    </xf>
    <xf numFmtId="192" fontId="33" fillId="0" borderId="14" xfId="73" applyNumberFormat="1" applyFont="1" applyFill="1" applyBorder="1" applyAlignment="1">
      <alignment vertical="top" wrapText="1"/>
    </xf>
    <xf numFmtId="192" fontId="31" fillId="0" borderId="15" xfId="73" applyNumberFormat="1" applyFont="1" applyFill="1" applyBorder="1" applyAlignment="1">
      <alignment vertical="top"/>
    </xf>
    <xf numFmtId="192" fontId="31" fillId="0" borderId="48" xfId="73" applyNumberFormat="1" applyFont="1" applyFill="1" applyBorder="1" applyAlignment="1">
      <alignment vertical="top"/>
    </xf>
    <xf numFmtId="192" fontId="33" fillId="0" borderId="49" xfId="73" applyNumberFormat="1" applyFont="1" applyFill="1" applyBorder="1" applyAlignment="1">
      <alignment vertical="top" wrapText="1"/>
    </xf>
    <xf numFmtId="192" fontId="31" fillId="0" borderId="18" xfId="73" applyNumberFormat="1" applyFont="1" applyFill="1" applyBorder="1" applyAlignment="1">
      <alignment vertical="top"/>
    </xf>
    <xf numFmtId="192" fontId="31" fillId="0" borderId="16" xfId="73" applyNumberFormat="1" applyFont="1" applyFill="1" applyBorder="1" applyAlignment="1">
      <alignment horizontal="center" vertical="top"/>
    </xf>
    <xf numFmtId="192" fontId="31" fillId="0" borderId="12" xfId="73" applyNumberFormat="1" applyFont="1" applyFill="1" applyBorder="1" applyAlignment="1">
      <alignment vertical="top" wrapText="1"/>
    </xf>
    <xf numFmtId="192" fontId="31" fillId="0" borderId="47" xfId="73" applyNumberFormat="1" applyFont="1" applyFill="1" applyBorder="1" applyAlignment="1">
      <alignment vertical="top" wrapText="1"/>
    </xf>
    <xf numFmtId="192" fontId="31" fillId="0" borderId="16" xfId="73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42" fillId="0" borderId="0" xfId="42" applyFont="1" applyFill="1" applyAlignment="1">
      <alignment horizontal="center" wrapText="1"/>
      <protection/>
    </xf>
    <xf numFmtId="49" fontId="31" fillId="0" borderId="11" xfId="0" applyNumberFormat="1" applyFont="1" applyFill="1" applyBorder="1" applyAlignment="1">
      <alignment wrapText="1"/>
    </xf>
    <xf numFmtId="49" fontId="31" fillId="0" borderId="24" xfId="0" applyNumberFormat="1" applyFont="1" applyFill="1" applyBorder="1" applyAlignment="1">
      <alignment wrapText="1"/>
    </xf>
    <xf numFmtId="49" fontId="31" fillId="0" borderId="41" xfId="0" applyNumberFormat="1" applyFont="1" applyFill="1" applyBorder="1" applyAlignment="1">
      <alignment horizontal="center" wrapText="1"/>
    </xf>
    <xf numFmtId="0" fontId="25" fillId="20" borderId="50" xfId="0" applyFont="1" applyFill="1" applyBorder="1" applyAlignment="1">
      <alignment horizontal="center" vertical="center" wrapText="1"/>
    </xf>
    <xf numFmtId="200" fontId="30" fillId="0" borderId="47" xfId="41" applyNumberFormat="1" applyFont="1" applyFill="1" applyBorder="1" applyAlignment="1">
      <alignment vertical="top" wrapText="1"/>
      <protection/>
    </xf>
    <xf numFmtId="200" fontId="30" fillId="0" borderId="48" xfId="41" applyNumberFormat="1" applyFont="1" applyFill="1" applyBorder="1" applyAlignment="1" quotePrefix="1">
      <alignment horizontal="left" vertical="top" wrapText="1"/>
      <protection/>
    </xf>
    <xf numFmtId="0" fontId="30" fillId="0" borderId="20" xfId="0" applyFont="1" applyFill="1" applyBorder="1" applyAlignment="1">
      <alignment vertical="top"/>
    </xf>
    <xf numFmtId="186" fontId="30" fillId="0" borderId="30" xfId="0" applyNumberFormat="1" applyFont="1" applyFill="1" applyBorder="1" applyAlignment="1">
      <alignment horizontal="center" vertical="center" wrapText="1"/>
    </xf>
    <xf numFmtId="186" fontId="30" fillId="0" borderId="51" xfId="0" applyNumberFormat="1" applyFont="1" applyFill="1" applyBorder="1" applyAlignment="1">
      <alignment horizontal="center" vertical="center" wrapText="1"/>
    </xf>
    <xf numFmtId="0" fontId="31" fillId="0" borderId="33" xfId="42" applyFont="1" applyFill="1" applyBorder="1" applyAlignment="1">
      <alignment horizontal="left" vertical="top" wrapText="1"/>
      <protection/>
    </xf>
    <xf numFmtId="0" fontId="24" fillId="0" borderId="34" xfId="0" applyFont="1" applyBorder="1" applyAlignment="1">
      <alignment horizontal="center" vertical="top" wrapText="1"/>
    </xf>
    <xf numFmtId="0" fontId="24" fillId="0" borderId="0" xfId="0" applyFont="1" applyAlignment="1">
      <alignment horizontal="right"/>
    </xf>
    <xf numFmtId="0" fontId="32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201" fontId="24" fillId="0" borderId="0" xfId="42" applyNumberFormat="1" applyFont="1" applyFill="1" applyAlignment="1">
      <alignment vertical="top"/>
      <protection/>
    </xf>
    <xf numFmtId="205" fontId="42" fillId="0" borderId="0" xfId="42" applyNumberFormat="1" applyFont="1" applyFill="1" applyAlignment="1">
      <alignment horizontal="center" wrapText="1"/>
      <protection/>
    </xf>
    <xf numFmtId="205" fontId="42" fillId="0" borderId="52" xfId="42" applyNumberFormat="1" applyFont="1" applyFill="1" applyBorder="1" applyAlignment="1">
      <alignment wrapText="1"/>
      <protection/>
    </xf>
    <xf numFmtId="188" fontId="24" fillId="0" borderId="0" xfId="42" applyNumberFormat="1" applyFont="1" applyFill="1" applyAlignment="1">
      <alignment vertical="top"/>
      <protection/>
    </xf>
    <xf numFmtId="188" fontId="24" fillId="0" borderId="0" xfId="42" applyNumberFormat="1" applyFont="1" applyFill="1" applyAlignment="1">
      <alignment horizontal="center" vertical="center"/>
      <protection/>
    </xf>
    <xf numFmtId="206" fontId="24" fillId="0" borderId="0" xfId="42" applyNumberFormat="1" applyFont="1" applyFill="1" applyAlignment="1">
      <alignment horizontal="center" vertical="top"/>
      <protection/>
    </xf>
    <xf numFmtId="0" fontId="31" fillId="0" borderId="39" xfId="0" applyFont="1" applyBorder="1" applyAlignment="1">
      <alignment vertical="top"/>
    </xf>
    <xf numFmtId="0" fontId="31" fillId="0" borderId="17" xfId="0" applyFont="1" applyBorder="1" applyAlignment="1">
      <alignment vertical="top"/>
    </xf>
    <xf numFmtId="0" fontId="31" fillId="0" borderId="33" xfId="0" applyFont="1" applyBorder="1" applyAlignment="1">
      <alignment vertical="top"/>
    </xf>
    <xf numFmtId="186" fontId="31" fillId="0" borderId="53" xfId="0" applyNumberFormat="1" applyFont="1" applyBorder="1" applyAlignment="1">
      <alignment horizontal="center" vertical="center"/>
    </xf>
    <xf numFmtId="186" fontId="31" fillId="0" borderId="10" xfId="0" applyNumberFormat="1" applyFont="1" applyBorder="1" applyAlignment="1">
      <alignment horizontal="center" vertical="center"/>
    </xf>
    <xf numFmtId="0" fontId="25" fillId="14" borderId="44" xfId="0" applyFont="1" applyFill="1" applyBorder="1" applyAlignment="1">
      <alignment horizontal="center" vertical="center" wrapText="1"/>
    </xf>
    <xf numFmtId="2" fontId="24" fillId="0" borderId="0" xfId="42" applyNumberFormat="1" applyFont="1" applyFill="1" applyAlignment="1">
      <alignment horizontal="center" vertical="top"/>
      <protection/>
    </xf>
    <xf numFmtId="43" fontId="24" fillId="0" borderId="0" xfId="42" applyNumberFormat="1" applyFont="1" applyFill="1" applyAlignment="1">
      <alignment horizontal="center" vertical="top"/>
      <protection/>
    </xf>
    <xf numFmtId="0" fontId="32" fillId="0" borderId="0" xfId="0" applyFont="1" applyBorder="1" applyAlignment="1">
      <alignment horizontal="center" wrapText="1"/>
    </xf>
    <xf numFmtId="210" fontId="31" fillId="0" borderId="54" xfId="0" applyNumberFormat="1" applyFont="1" applyBorder="1" applyAlignment="1">
      <alignment horizontal="center"/>
    </xf>
    <xf numFmtId="186" fontId="24" fillId="0" borderId="0" xfId="0" applyNumberFormat="1" applyFont="1" applyAlignment="1">
      <alignment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42" applyFont="1" applyFill="1" applyAlignment="1">
      <alignment horizontal="center" vertical="top" wrapText="1"/>
      <protection/>
    </xf>
    <xf numFmtId="0" fontId="24" fillId="0" borderId="55" xfId="0" applyFont="1" applyBorder="1" applyAlignment="1">
      <alignment horizontal="center" vertical="top" wrapText="1"/>
    </xf>
    <xf numFmtId="0" fontId="33" fillId="0" borderId="10" xfId="42" applyFont="1" applyFill="1" applyBorder="1" applyAlignment="1">
      <alignment vertical="center"/>
      <protection/>
    </xf>
    <xf numFmtId="186" fontId="24" fillId="0" borderId="26" xfId="0" applyNumberFormat="1" applyFont="1" applyBorder="1" applyAlignment="1">
      <alignment vertical="center"/>
    </xf>
    <xf numFmtId="186" fontId="24" fillId="0" borderId="12" xfId="0" applyNumberFormat="1" applyFont="1" applyBorder="1" applyAlignment="1">
      <alignment vertical="center"/>
    </xf>
    <xf numFmtId="186" fontId="24" fillId="0" borderId="47" xfId="0" applyNumberFormat="1" applyFont="1" applyBorder="1" applyAlignment="1">
      <alignment vertical="center"/>
    </xf>
    <xf numFmtId="0" fontId="33" fillId="0" borderId="56" xfId="42" applyFont="1" applyFill="1" applyBorder="1" applyAlignment="1">
      <alignment vertical="center"/>
      <protection/>
    </xf>
    <xf numFmtId="0" fontId="33" fillId="0" borderId="54" xfId="0" applyFont="1" applyBorder="1" applyAlignment="1">
      <alignment vertical="center"/>
    </xf>
    <xf numFmtId="186" fontId="24" fillId="0" borderId="49" xfId="0" applyNumberFormat="1" applyFont="1" applyBorder="1" applyAlignment="1">
      <alignment vertical="center"/>
    </xf>
    <xf numFmtId="192" fontId="31" fillId="0" borderId="48" xfId="73" applyNumberFormat="1" applyFont="1" applyFill="1" applyBorder="1" applyAlignment="1">
      <alignment horizontal="center" vertical="top"/>
    </xf>
    <xf numFmtId="0" fontId="32" fillId="0" borderId="0" xfId="42" applyFont="1" applyFill="1" applyAlignment="1">
      <alignment vertical="top" wrapText="1"/>
      <protection/>
    </xf>
    <xf numFmtId="0" fontId="24" fillId="0" borderId="24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24" fillId="0" borderId="13" xfId="0" applyFont="1" applyFill="1" applyBorder="1" applyAlignment="1">
      <alignment vertical="top"/>
    </xf>
    <xf numFmtId="186" fontId="24" fillId="0" borderId="12" xfId="0" applyNumberFormat="1" applyFont="1" applyFill="1" applyBorder="1" applyAlignment="1">
      <alignment horizontal="right" vertical="top"/>
    </xf>
    <xf numFmtId="0" fontId="24" fillId="0" borderId="47" xfId="0" applyFont="1" applyFill="1" applyBorder="1" applyAlignment="1">
      <alignment horizontal="center" vertical="center" wrapText="1"/>
    </xf>
    <xf numFmtId="189" fontId="24" fillId="0" borderId="47" xfId="42" applyNumberFormat="1" applyFont="1" applyFill="1" applyBorder="1" applyAlignment="1">
      <alignment horizontal="center" vertical="top"/>
      <protection/>
    </xf>
    <xf numFmtId="186" fontId="24" fillId="0" borderId="57" xfId="0" applyNumberFormat="1" applyFont="1" applyFill="1" applyBorder="1" applyAlignment="1">
      <alignment vertical="top" wrapText="1"/>
    </xf>
    <xf numFmtId="186" fontId="24" fillId="0" borderId="12" xfId="0" applyNumberFormat="1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vertical="top"/>
    </xf>
    <xf numFmtId="0" fontId="25" fillId="0" borderId="59" xfId="0" applyFont="1" applyFill="1" applyBorder="1" applyAlignment="1">
      <alignment vertical="top" wrapText="1"/>
    </xf>
    <xf numFmtId="186" fontId="24" fillId="0" borderId="60" xfId="0" applyNumberFormat="1" applyFont="1" applyFill="1" applyBorder="1" applyAlignment="1">
      <alignment horizontal="left" vertical="top"/>
    </xf>
    <xf numFmtId="0" fontId="24" fillId="0" borderId="61" xfId="0" applyFont="1" applyFill="1" applyBorder="1" applyAlignment="1">
      <alignment vertical="top" wrapText="1"/>
    </xf>
    <xf numFmtId="0" fontId="24" fillId="0" borderId="62" xfId="0" applyFont="1" applyFill="1" applyBorder="1" applyAlignment="1">
      <alignment vertical="top" wrapText="1"/>
    </xf>
    <xf numFmtId="186" fontId="27" fillId="0" borderId="39" xfId="0" applyNumberFormat="1" applyFont="1" applyFill="1" applyBorder="1" applyAlignment="1">
      <alignment horizontal="left" vertical="top"/>
    </xf>
    <xf numFmtId="186" fontId="46" fillId="0" borderId="61" xfId="0" applyNumberFormat="1" applyFont="1" applyFill="1" applyBorder="1" applyAlignment="1">
      <alignment horizontal="left" vertical="top"/>
    </xf>
    <xf numFmtId="186" fontId="46" fillId="0" borderId="60" xfId="0" applyNumberFormat="1" applyFont="1" applyFill="1" applyBorder="1" applyAlignment="1">
      <alignment horizontal="left" vertical="top"/>
    </xf>
    <xf numFmtId="186" fontId="46" fillId="0" borderId="63" xfId="0" applyNumberFormat="1" applyFont="1" applyFill="1" applyBorder="1" applyAlignment="1">
      <alignment horizontal="left" vertical="top"/>
    </xf>
    <xf numFmtId="0" fontId="46" fillId="0" borderId="61" xfId="0" applyFont="1" applyFill="1" applyBorder="1" applyAlignment="1">
      <alignment/>
    </xf>
    <xf numFmtId="189" fontId="46" fillId="0" borderId="61" xfId="0" applyNumberFormat="1" applyFont="1" applyFill="1" applyBorder="1" applyAlignment="1">
      <alignment/>
    </xf>
    <xf numFmtId="189" fontId="46" fillId="0" borderId="62" xfId="0" applyNumberFormat="1" applyFont="1" applyFill="1" applyBorder="1" applyAlignment="1">
      <alignment/>
    </xf>
    <xf numFmtId="0" fontId="24" fillId="0" borderId="58" xfId="0" applyFont="1" applyFill="1" applyBorder="1" applyAlignment="1">
      <alignment vertical="top" wrapText="1"/>
    </xf>
    <xf numFmtId="189" fontId="25" fillId="0" borderId="0" xfId="0" applyNumberFormat="1" applyFont="1" applyFill="1" applyBorder="1" applyAlignment="1">
      <alignment vertical="top" wrapText="1"/>
    </xf>
    <xf numFmtId="189" fontId="25" fillId="0" borderId="59" xfId="0" applyNumberFormat="1" applyFont="1" applyFill="1" applyBorder="1" applyAlignment="1">
      <alignment vertical="top" wrapText="1"/>
    </xf>
    <xf numFmtId="186" fontId="46" fillId="0" borderId="12" xfId="0" applyNumberFormat="1" applyFont="1" applyFill="1" applyBorder="1" applyAlignment="1">
      <alignment horizontal="right" vertical="top"/>
    </xf>
    <xf numFmtId="186" fontId="24" fillId="0" borderId="12" xfId="0" applyNumberFormat="1" applyFont="1" applyFill="1" applyBorder="1" applyAlignment="1">
      <alignment vertical="center" wrapText="1"/>
    </xf>
    <xf numFmtId="186" fontId="24" fillId="0" borderId="47" xfId="0" applyNumberFormat="1" applyFont="1" applyFill="1" applyBorder="1" applyAlignment="1">
      <alignment vertical="center" wrapText="1"/>
    </xf>
    <xf numFmtId="186" fontId="27" fillId="0" borderId="0" xfId="0" applyNumberFormat="1" applyFont="1" applyFill="1" applyAlignment="1">
      <alignment vertical="center" wrapText="1"/>
    </xf>
    <xf numFmtId="188" fontId="24" fillId="0" borderId="12" xfId="0" applyNumberFormat="1" applyFont="1" applyFill="1" applyBorder="1" applyAlignment="1">
      <alignment horizontal="center" vertical="center" wrapText="1"/>
    </xf>
    <xf numFmtId="188" fontId="24" fillId="0" borderId="47" xfId="0" applyNumberFormat="1" applyFont="1" applyFill="1" applyBorder="1" applyAlignment="1">
      <alignment horizontal="center" vertical="center" wrapText="1"/>
    </xf>
    <xf numFmtId="186" fontId="24" fillId="0" borderId="60" xfId="0" applyNumberFormat="1" applyFont="1" applyFill="1" applyBorder="1" applyAlignment="1">
      <alignment vertical="top"/>
    </xf>
    <xf numFmtId="0" fontId="24" fillId="14" borderId="26" xfId="0" applyFont="1" applyFill="1" applyBorder="1" applyAlignment="1">
      <alignment horizontal="justify" vertical="top" wrapText="1"/>
    </xf>
    <xf numFmtId="0" fontId="27" fillId="0" borderId="44" xfId="0" applyFont="1" applyFill="1" applyBorder="1" applyAlignment="1">
      <alignment vertical="center" wrapText="1"/>
    </xf>
    <xf numFmtId="0" fontId="27" fillId="0" borderId="64" xfId="0" applyFont="1" applyFill="1" applyBorder="1" applyAlignment="1">
      <alignment vertical="center" wrapText="1"/>
    </xf>
    <xf numFmtId="0" fontId="27" fillId="0" borderId="65" xfId="0" applyFont="1" applyFill="1" applyBorder="1" applyAlignment="1">
      <alignment vertical="center" wrapText="1"/>
    </xf>
    <xf numFmtId="0" fontId="27" fillId="0" borderId="55" xfId="0" applyFont="1" applyFill="1" applyBorder="1" applyAlignment="1">
      <alignment vertical="center" wrapText="1"/>
    </xf>
    <xf numFmtId="0" fontId="24" fillId="0" borderId="0" xfId="42" applyFont="1" applyFill="1" applyBorder="1" applyAlignment="1">
      <alignment horizontal="right"/>
      <protection/>
    </xf>
    <xf numFmtId="0" fontId="32" fillId="0" borderId="0" xfId="42" applyFont="1" applyFill="1" applyBorder="1" applyAlignment="1">
      <alignment horizontal="center" vertical="center"/>
      <protection/>
    </xf>
    <xf numFmtId="0" fontId="41" fillId="0" borderId="0" xfId="42" applyFont="1" applyFill="1" applyBorder="1" applyAlignment="1">
      <alignment horizontal="center" vertical="center"/>
      <protection/>
    </xf>
    <xf numFmtId="0" fontId="25" fillId="0" borderId="0" xfId="42" applyFont="1" applyFill="1" applyBorder="1" applyAlignment="1">
      <alignment horizontal="center" vertical="center" wrapText="1"/>
      <protection/>
    </xf>
    <xf numFmtId="192" fontId="32" fillId="0" borderId="0" xfId="73" applyNumberFormat="1" applyFont="1" applyFill="1" applyBorder="1" applyAlignment="1">
      <alignment vertical="top" wrapText="1"/>
    </xf>
    <xf numFmtId="192" fontId="30" fillId="0" borderId="0" xfId="73" applyNumberFormat="1" applyFont="1" applyFill="1" applyBorder="1" applyAlignment="1">
      <alignment vertical="top" wrapText="1"/>
    </xf>
    <xf numFmtId="192" fontId="31" fillId="0" borderId="0" xfId="73" applyNumberFormat="1" applyFont="1" applyFill="1" applyBorder="1" applyAlignment="1">
      <alignment vertical="top" wrapText="1"/>
    </xf>
    <xf numFmtId="192" fontId="30" fillId="0" borderId="0" xfId="73" applyNumberFormat="1" applyFont="1" applyFill="1" applyBorder="1" applyAlignment="1">
      <alignment horizontal="center" vertical="top"/>
    </xf>
    <xf numFmtId="192" fontId="31" fillId="0" borderId="0" xfId="73" applyNumberFormat="1" applyFont="1" applyFill="1" applyBorder="1" applyAlignment="1">
      <alignment horizontal="center" vertical="top"/>
    </xf>
    <xf numFmtId="192" fontId="30" fillId="0" borderId="0" xfId="73" applyNumberFormat="1" applyFont="1" applyFill="1" applyBorder="1" applyAlignment="1">
      <alignment vertical="top"/>
    </xf>
    <xf numFmtId="192" fontId="31" fillId="0" borderId="0" xfId="73" applyNumberFormat="1" applyFont="1" applyFill="1" applyBorder="1" applyAlignment="1">
      <alignment vertical="top"/>
    </xf>
    <xf numFmtId="188" fontId="24" fillId="0" borderId="0" xfId="0" applyNumberFormat="1" applyFont="1" applyFill="1" applyBorder="1" applyAlignment="1">
      <alignment/>
    </xf>
    <xf numFmtId="217" fontId="24" fillId="0" borderId="0" xfId="42" applyNumberFormat="1" applyFont="1" applyFill="1" applyAlignment="1">
      <alignment vertical="top"/>
      <protection/>
    </xf>
    <xf numFmtId="192" fontId="24" fillId="0" borderId="0" xfId="42" applyNumberFormat="1" applyFont="1" applyFill="1" applyAlignment="1">
      <alignment vertical="top"/>
      <protection/>
    </xf>
    <xf numFmtId="1" fontId="24" fillId="0" borderId="0" xfId="42" applyNumberFormat="1" applyFont="1" applyFill="1" applyAlignment="1">
      <alignment vertical="top"/>
      <protection/>
    </xf>
    <xf numFmtId="212" fontId="30" fillId="0" borderId="0" xfId="73" applyNumberFormat="1" applyFont="1" applyFill="1" applyBorder="1" applyAlignment="1">
      <alignment vertical="top"/>
    </xf>
    <xf numFmtId="0" fontId="32" fillId="0" borderId="0" xfId="0" applyFont="1" applyFill="1" applyAlignment="1">
      <alignment horizontal="center" vertical="top" wrapText="1"/>
    </xf>
    <xf numFmtId="0" fontId="24" fillId="0" borderId="0" xfId="42" applyFont="1" applyFill="1" applyAlignment="1">
      <alignment horizontal="center" vertical="top" wrapText="1"/>
      <protection/>
    </xf>
    <xf numFmtId="0" fontId="25" fillId="0" borderId="66" xfId="0" applyFont="1" applyBorder="1" applyAlignment="1">
      <alignment horizontal="center" vertical="center" wrapText="1"/>
    </xf>
    <xf numFmtId="0" fontId="32" fillId="0" borderId="67" xfId="42" applyFont="1" applyFill="1" applyBorder="1" applyAlignment="1">
      <alignment horizontal="center" vertical="center" wrapText="1"/>
      <protection/>
    </xf>
    <xf numFmtId="0" fontId="25" fillId="0" borderId="32" xfId="42" applyFont="1" applyFill="1" applyBorder="1" applyAlignment="1">
      <alignment horizontal="center" vertical="center" wrapText="1"/>
      <protection/>
    </xf>
    <xf numFmtId="0" fontId="25" fillId="0" borderId="66" xfId="42" applyFont="1" applyFill="1" applyBorder="1" applyAlignment="1">
      <alignment horizontal="center" vertical="center" wrapText="1"/>
      <protection/>
    </xf>
    <xf numFmtId="0" fontId="25" fillId="0" borderId="67" xfId="42" applyFont="1" applyFill="1" applyBorder="1" applyAlignment="1">
      <alignment horizontal="center" vertical="center" wrapText="1"/>
      <protection/>
    </xf>
    <xf numFmtId="0" fontId="25" fillId="0" borderId="68" xfId="42" applyFont="1" applyFill="1" applyBorder="1" applyAlignment="1">
      <alignment horizontal="center" vertical="center" wrapText="1"/>
      <protection/>
    </xf>
    <xf numFmtId="0" fontId="25" fillId="0" borderId="69" xfId="42" applyFont="1" applyFill="1" applyBorder="1" applyAlignment="1">
      <alignment horizontal="center" vertical="center" wrapText="1"/>
      <protection/>
    </xf>
    <xf numFmtId="0" fontId="25" fillId="0" borderId="22" xfId="42" applyFont="1" applyFill="1" applyBorder="1" applyAlignment="1">
      <alignment horizontal="center" vertical="center" wrapText="1"/>
      <protection/>
    </xf>
    <xf numFmtId="0" fontId="25" fillId="0" borderId="23" xfId="42" applyFont="1" applyFill="1" applyBorder="1" applyAlignment="1">
      <alignment horizontal="center" vertical="center" wrapText="1"/>
      <protection/>
    </xf>
    <xf numFmtId="200" fontId="30" fillId="0" borderId="52" xfId="41" applyNumberFormat="1" applyFont="1" applyFill="1" applyBorder="1" applyAlignment="1" quotePrefix="1">
      <alignment vertical="top" wrapText="1"/>
      <protection/>
    </xf>
    <xf numFmtId="192" fontId="32" fillId="0" borderId="15" xfId="73" applyNumberFormat="1" applyFont="1" applyFill="1" applyBorder="1" applyAlignment="1">
      <alignment vertical="top" wrapText="1"/>
    </xf>
    <xf numFmtId="192" fontId="32" fillId="0" borderId="48" xfId="73" applyNumberFormat="1" applyFont="1" applyFill="1" applyBorder="1" applyAlignment="1">
      <alignment vertical="top" wrapText="1"/>
    </xf>
    <xf numFmtId="49" fontId="31" fillId="0" borderId="11" xfId="42" applyNumberFormat="1" applyFont="1" applyFill="1" applyBorder="1" applyAlignment="1">
      <alignment vertical="top" wrapText="1"/>
      <protection/>
    </xf>
    <xf numFmtId="49" fontId="31" fillId="0" borderId="24" xfId="42" applyNumberFormat="1" applyFont="1" applyFill="1" applyBorder="1" applyAlignment="1">
      <alignment vertical="top" wrapText="1"/>
      <protection/>
    </xf>
    <xf numFmtId="192" fontId="33" fillId="0" borderId="11" xfId="73" applyNumberFormat="1" applyFont="1" applyFill="1" applyBorder="1" applyAlignment="1">
      <alignment vertical="top" wrapText="1"/>
    </xf>
    <xf numFmtId="192" fontId="31" fillId="0" borderId="24" xfId="73" applyNumberFormat="1" applyFont="1" applyFill="1" applyBorder="1" applyAlignment="1">
      <alignment vertical="top" wrapText="1"/>
    </xf>
    <xf numFmtId="192" fontId="31" fillId="0" borderId="70" xfId="73" applyNumberFormat="1" applyFont="1" applyFill="1" applyBorder="1" applyAlignment="1">
      <alignment vertical="top" wrapText="1"/>
    </xf>
    <xf numFmtId="192" fontId="33" fillId="0" borderId="71" xfId="73" applyNumberFormat="1" applyFont="1" applyFill="1" applyBorder="1" applyAlignment="1">
      <alignment vertical="top" wrapText="1"/>
    </xf>
    <xf numFmtId="192" fontId="31" fillId="0" borderId="41" xfId="73" applyNumberFormat="1" applyFont="1" applyFill="1" applyBorder="1" applyAlignment="1">
      <alignment vertical="top" wrapText="1"/>
    </xf>
    <xf numFmtId="49" fontId="30" fillId="0" borderId="38" xfId="42" applyNumberFormat="1" applyFont="1" applyFill="1" applyBorder="1" applyAlignment="1">
      <alignment horizontal="center" vertical="center" wrapText="1"/>
      <protection/>
    </xf>
    <xf numFmtId="49" fontId="30" fillId="0" borderId="43" xfId="42" applyNumberFormat="1" applyFont="1" applyFill="1" applyBorder="1" applyAlignment="1">
      <alignment horizontal="center" vertical="center" wrapText="1"/>
      <protection/>
    </xf>
    <xf numFmtId="49" fontId="30" fillId="0" borderId="72" xfId="42" applyNumberFormat="1" applyFont="1" applyFill="1" applyBorder="1" applyAlignment="1">
      <alignment horizontal="center" vertical="center" wrapText="1"/>
      <protection/>
    </xf>
    <xf numFmtId="0" fontId="30" fillId="0" borderId="37" xfId="42" applyFont="1" applyFill="1" applyBorder="1" applyAlignment="1">
      <alignment horizontal="left" vertical="top" wrapText="1"/>
      <protection/>
    </xf>
    <xf numFmtId="192" fontId="32" fillId="0" borderId="38" xfId="73" applyNumberFormat="1" applyFont="1" applyFill="1" applyBorder="1" applyAlignment="1">
      <alignment vertical="top" wrapText="1"/>
    </xf>
    <xf numFmtId="192" fontId="30" fillId="0" borderId="43" xfId="73" applyNumberFormat="1" applyFont="1" applyFill="1" applyBorder="1" applyAlignment="1">
      <alignment vertical="top" wrapText="1"/>
    </xf>
    <xf numFmtId="192" fontId="30" fillId="0" borderId="72" xfId="73" applyNumberFormat="1" applyFont="1" applyFill="1" applyBorder="1" applyAlignment="1">
      <alignment vertical="top" wrapText="1"/>
    </xf>
    <xf numFmtId="192" fontId="32" fillId="0" borderId="35" xfId="73" applyNumberFormat="1" applyFont="1" applyFill="1" applyBorder="1" applyAlignment="1">
      <alignment vertical="top" wrapText="1"/>
    </xf>
    <xf numFmtId="192" fontId="30" fillId="0" borderId="36" xfId="73" applyNumberFormat="1" applyFont="1" applyFill="1" applyBorder="1" applyAlignment="1">
      <alignment vertical="top" wrapText="1"/>
    </xf>
    <xf numFmtId="0" fontId="31" fillId="0" borderId="73" xfId="42" applyFont="1" applyFill="1" applyBorder="1" applyAlignment="1">
      <alignment horizontal="left" vertical="top" wrapText="1"/>
      <protection/>
    </xf>
    <xf numFmtId="0" fontId="31" fillId="0" borderId="10" xfId="42" applyFont="1" applyFill="1" applyBorder="1" applyAlignment="1">
      <alignment horizontal="left" vertical="top"/>
      <protection/>
    </xf>
    <xf numFmtId="0" fontId="31" fillId="0" borderId="10" xfId="42" applyFont="1" applyFill="1" applyBorder="1" applyAlignment="1">
      <alignment horizontal="left" vertical="top" wrapText="1"/>
      <protection/>
    </xf>
    <xf numFmtId="0" fontId="30" fillId="0" borderId="10" xfId="42" applyFont="1" applyFill="1" applyBorder="1" applyAlignment="1">
      <alignment horizontal="left" vertical="top"/>
      <protection/>
    </xf>
    <xf numFmtId="0" fontId="31" fillId="0" borderId="54" xfId="42" applyFont="1" applyFill="1" applyBorder="1" applyAlignment="1">
      <alignment horizontal="left" vertical="top" wrapText="1"/>
      <protection/>
    </xf>
    <xf numFmtId="49" fontId="31" fillId="0" borderId="56" xfId="42" applyNumberFormat="1" applyFont="1" applyFill="1" applyBorder="1" applyAlignment="1">
      <alignment horizontal="left" vertical="top"/>
      <protection/>
    </xf>
    <xf numFmtId="0" fontId="30" fillId="0" borderId="53" xfId="42" applyFont="1" applyFill="1" applyBorder="1" applyAlignment="1">
      <alignment horizontal="left" vertical="top" wrapText="1"/>
      <protection/>
    </xf>
    <xf numFmtId="49" fontId="31" fillId="0" borderId="41" xfId="42" applyNumberFormat="1" applyFont="1" applyFill="1" applyBorder="1" applyAlignment="1">
      <alignment vertical="top" wrapText="1"/>
      <protection/>
    </xf>
    <xf numFmtId="186" fontId="24" fillId="0" borderId="27" xfId="0" applyNumberFormat="1" applyFont="1" applyBorder="1" applyAlignment="1">
      <alignment vertical="center"/>
    </xf>
    <xf numFmtId="186" fontId="24" fillId="0" borderId="74" xfId="0" applyNumberFormat="1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186" fontId="25" fillId="0" borderId="71" xfId="0" applyNumberFormat="1" applyFont="1" applyBorder="1" applyAlignment="1">
      <alignment vertical="center"/>
    </xf>
    <xf numFmtId="186" fontId="25" fillId="0" borderId="11" xfId="0" applyNumberFormat="1" applyFont="1" applyBorder="1" applyAlignment="1">
      <alignment vertical="center"/>
    </xf>
    <xf numFmtId="186" fontId="25" fillId="0" borderId="53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30" fillId="0" borderId="39" xfId="0" applyFont="1" applyFill="1" applyBorder="1" applyAlignment="1">
      <alignment wrapText="1"/>
    </xf>
    <xf numFmtId="0" fontId="31" fillId="0" borderId="17" xfId="0" applyFont="1" applyFill="1" applyBorder="1" applyAlignment="1">
      <alignment wrapText="1"/>
    </xf>
    <xf numFmtId="0" fontId="30" fillId="0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0" fillId="0" borderId="33" xfId="42" applyFont="1" applyFill="1" applyBorder="1" applyAlignment="1">
      <alignment horizontal="left" vertical="top" wrapText="1"/>
      <protection/>
    </xf>
    <xf numFmtId="0" fontId="25" fillId="0" borderId="32" xfId="0" applyFont="1" applyBorder="1" applyAlignment="1">
      <alignment horizontal="center" vertical="center" wrapText="1"/>
    </xf>
    <xf numFmtId="186" fontId="30" fillId="0" borderId="75" xfId="0" applyNumberFormat="1" applyFont="1" applyFill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32" fillId="24" borderId="0" xfId="42" applyFont="1" applyFill="1" applyAlignment="1">
      <alignment horizontal="center" vertical="center"/>
      <protection/>
    </xf>
    <xf numFmtId="0" fontId="32" fillId="24" borderId="0" xfId="42" applyFont="1" applyFill="1" applyAlignment="1">
      <alignment vertical="center"/>
      <protection/>
    </xf>
    <xf numFmtId="0" fontId="32" fillId="24" borderId="0" xfId="42" applyFont="1" applyFill="1" applyAlignment="1">
      <alignment horizontal="right" vertical="center" wrapText="1"/>
      <protection/>
    </xf>
    <xf numFmtId="0" fontId="24" fillId="24" borderId="0" xfId="42" applyFont="1" applyFill="1" applyAlignment="1">
      <alignment vertical="center"/>
      <protection/>
    </xf>
    <xf numFmtId="0" fontId="25" fillId="24" borderId="0" xfId="42" applyFont="1" applyFill="1" applyAlignment="1">
      <alignment horizontal="center" vertical="center" wrapText="1"/>
      <protection/>
    </xf>
    <xf numFmtId="0" fontId="24" fillId="24" borderId="0" xfId="42" applyFont="1" applyFill="1" applyAlignment="1">
      <alignment horizontal="center" vertical="center"/>
      <protection/>
    </xf>
    <xf numFmtId="0" fontId="24" fillId="24" borderId="11" xfId="42" applyFont="1" applyFill="1" applyBorder="1" applyAlignment="1">
      <alignment horizontal="center" vertical="top"/>
      <protection/>
    </xf>
    <xf numFmtId="0" fontId="24" fillId="24" borderId="24" xfId="42" applyFont="1" applyFill="1" applyBorder="1" applyAlignment="1">
      <alignment horizontal="center" vertical="top"/>
      <protection/>
    </xf>
    <xf numFmtId="0" fontId="24" fillId="24" borderId="70" xfId="42" applyFont="1" applyFill="1" applyBorder="1" applyAlignment="1">
      <alignment horizontal="center" vertical="top"/>
      <protection/>
    </xf>
    <xf numFmtId="0" fontId="25" fillId="24" borderId="77" xfId="42" applyFont="1" applyFill="1" applyBorder="1" applyAlignment="1">
      <alignment horizontal="center" vertical="top"/>
      <protection/>
    </xf>
    <xf numFmtId="0" fontId="31" fillId="24" borderId="0" xfId="42" applyFont="1" applyFill="1" applyAlignment="1">
      <alignment horizontal="center" vertical="top"/>
      <protection/>
    </xf>
    <xf numFmtId="0" fontId="24" fillId="24" borderId="76" xfId="42" applyFont="1" applyFill="1" applyBorder="1" applyAlignment="1">
      <alignment horizontal="center" vertical="top"/>
      <protection/>
    </xf>
    <xf numFmtId="0" fontId="24" fillId="24" borderId="32" xfId="42" applyFont="1" applyFill="1" applyBorder="1" applyAlignment="1">
      <alignment horizontal="center" vertical="top"/>
      <protection/>
    </xf>
    <xf numFmtId="0" fontId="24" fillId="24" borderId="66" xfId="42" applyFont="1" applyFill="1" applyBorder="1" applyAlignment="1">
      <alignment horizontal="center" vertical="top"/>
      <protection/>
    </xf>
    <xf numFmtId="0" fontId="24" fillId="24" borderId="78" xfId="42" applyFont="1" applyFill="1" applyBorder="1" applyAlignment="1">
      <alignment horizontal="left" vertical="top"/>
      <protection/>
    </xf>
    <xf numFmtId="186" fontId="31" fillId="24" borderId="0" xfId="42" applyNumberFormat="1" applyFont="1" applyFill="1" applyAlignment="1">
      <alignment horizontal="center" vertical="top"/>
      <protection/>
    </xf>
    <xf numFmtId="49" fontId="25" fillId="24" borderId="11" xfId="42" applyNumberFormat="1" applyFont="1" applyFill="1" applyBorder="1" applyAlignment="1">
      <alignment horizontal="center" vertical="top" wrapText="1"/>
      <protection/>
    </xf>
    <xf numFmtId="49" fontId="24" fillId="24" borderId="24" xfId="42" applyNumberFormat="1" applyFont="1" applyFill="1" applyBorder="1" applyAlignment="1">
      <alignment horizontal="center" vertical="top" wrapText="1"/>
      <protection/>
    </xf>
    <xf numFmtId="49" fontId="24" fillId="24" borderId="70" xfId="42" applyNumberFormat="1" applyFont="1" applyFill="1" applyBorder="1" applyAlignment="1">
      <alignment horizontal="center" vertical="top" wrapText="1"/>
      <protection/>
    </xf>
    <xf numFmtId="0" fontId="25" fillId="24" borderId="78" xfId="42" applyFont="1" applyFill="1" applyBorder="1" applyAlignment="1">
      <alignment horizontal="left" vertical="top"/>
      <protection/>
    </xf>
    <xf numFmtId="0" fontId="31" fillId="24" borderId="0" xfId="42" applyFont="1" applyFill="1" applyAlignment="1">
      <alignment vertical="top"/>
      <protection/>
    </xf>
    <xf numFmtId="49" fontId="24" fillId="24" borderId="13" xfId="42" applyNumberFormat="1" applyFont="1" applyFill="1" applyBorder="1" applyAlignment="1">
      <alignment horizontal="center" vertical="top" wrapText="1"/>
      <protection/>
    </xf>
    <xf numFmtId="49" fontId="24" fillId="24" borderId="12" xfId="42" applyNumberFormat="1" applyFont="1" applyFill="1" applyBorder="1" applyAlignment="1">
      <alignment horizontal="center" vertical="top" wrapText="1"/>
      <protection/>
    </xf>
    <xf numFmtId="49" fontId="24" fillId="24" borderId="47" xfId="42" applyNumberFormat="1" applyFont="1" applyFill="1" applyBorder="1" applyAlignment="1">
      <alignment horizontal="center" vertical="top" wrapText="1"/>
      <protection/>
    </xf>
    <xf numFmtId="49" fontId="25" fillId="24" borderId="12" xfId="42" applyNumberFormat="1" applyFont="1" applyFill="1" applyBorder="1" applyAlignment="1">
      <alignment horizontal="center" vertical="top" wrapText="1"/>
      <protection/>
    </xf>
    <xf numFmtId="0" fontId="25" fillId="24" borderId="78" xfId="42" applyFont="1" applyFill="1" applyBorder="1" applyAlignment="1">
      <alignment horizontal="left" vertical="top" wrapText="1"/>
      <protection/>
    </xf>
    <xf numFmtId="49" fontId="25" fillId="24" borderId="47" xfId="42" applyNumberFormat="1" applyFont="1" applyFill="1" applyBorder="1" applyAlignment="1">
      <alignment horizontal="center" vertical="top" wrapText="1"/>
      <protection/>
    </xf>
    <xf numFmtId="0" fontId="24" fillId="24" borderId="79" xfId="42" applyFont="1" applyFill="1" applyBorder="1" applyAlignment="1">
      <alignment horizontal="left" vertical="top"/>
      <protection/>
    </xf>
    <xf numFmtId="0" fontId="24" fillId="24" borderId="78" xfId="0" applyFont="1" applyFill="1" applyBorder="1" applyAlignment="1">
      <alignment vertical="center" wrapText="1"/>
    </xf>
    <xf numFmtId="49" fontId="24" fillId="24" borderId="76" xfId="42" applyNumberFormat="1" applyFont="1" applyFill="1" applyBorder="1" applyAlignment="1">
      <alignment horizontal="center" vertical="top" wrapText="1"/>
      <protection/>
    </xf>
    <xf numFmtId="49" fontId="24" fillId="24" borderId="32" xfId="42" applyNumberFormat="1" applyFont="1" applyFill="1" applyBorder="1" applyAlignment="1">
      <alignment horizontal="center" vertical="top" wrapText="1"/>
      <protection/>
    </xf>
    <xf numFmtId="49" fontId="24" fillId="24" borderId="66" xfId="42" applyNumberFormat="1" applyFont="1" applyFill="1" applyBorder="1" applyAlignment="1">
      <alignment horizontal="center" vertical="top" wrapText="1"/>
      <protection/>
    </xf>
    <xf numFmtId="0" fontId="24" fillId="24" borderId="78" xfId="42" applyFont="1" applyFill="1" applyBorder="1" applyAlignment="1">
      <alignment horizontal="left" vertical="top" wrapText="1"/>
      <protection/>
    </xf>
    <xf numFmtId="0" fontId="25" fillId="24" borderId="80" xfId="42" applyFont="1" applyFill="1" applyBorder="1" applyAlignment="1">
      <alignment horizontal="left" vertical="top" wrapText="1"/>
      <protection/>
    </xf>
    <xf numFmtId="0" fontId="24" fillId="24" borderId="21" xfId="42" applyFont="1" applyFill="1" applyBorder="1" applyAlignment="1">
      <alignment horizontal="left" vertical="top" wrapText="1"/>
      <protection/>
    </xf>
    <xf numFmtId="49" fontId="24" fillId="24" borderId="78" xfId="42" applyNumberFormat="1" applyFont="1" applyFill="1" applyBorder="1" applyAlignment="1">
      <alignment horizontal="left" vertical="top"/>
      <protection/>
    </xf>
    <xf numFmtId="49" fontId="24" fillId="24" borderId="14" xfId="42" applyNumberFormat="1" applyFont="1" applyFill="1" applyBorder="1" applyAlignment="1">
      <alignment horizontal="center" vertical="top" wrapText="1"/>
      <protection/>
    </xf>
    <xf numFmtId="49" fontId="24" fillId="24" borderId="15" xfId="42" applyNumberFormat="1" applyFont="1" applyFill="1" applyBorder="1" applyAlignment="1">
      <alignment horizontal="center" vertical="top" wrapText="1"/>
      <protection/>
    </xf>
    <xf numFmtId="49" fontId="24" fillId="24" borderId="48" xfId="42" applyNumberFormat="1" applyFont="1" applyFill="1" applyBorder="1" applyAlignment="1">
      <alignment horizontal="center" vertical="top" wrapText="1"/>
      <protection/>
    </xf>
    <xf numFmtId="0" fontId="24" fillId="24" borderId="80" xfId="42" applyFont="1" applyFill="1" applyBorder="1" applyAlignment="1">
      <alignment horizontal="left" vertical="top" wrapText="1"/>
      <protection/>
    </xf>
    <xf numFmtId="0" fontId="24" fillId="24" borderId="0" xfId="42" applyFont="1" applyFill="1" applyAlignment="1">
      <alignment horizontal="center" vertical="top"/>
      <protection/>
    </xf>
    <xf numFmtId="0" fontId="24" fillId="24" borderId="0" xfId="42" applyFont="1" applyFill="1" applyAlignment="1">
      <alignment vertical="top"/>
      <protection/>
    </xf>
    <xf numFmtId="188" fontId="24" fillId="24" borderId="0" xfId="42" applyNumberFormat="1" applyFont="1" applyFill="1" applyAlignment="1">
      <alignment vertical="top"/>
      <protection/>
    </xf>
    <xf numFmtId="0" fontId="27" fillId="0" borderId="0" xfId="0" applyFont="1" applyFill="1" applyAlignment="1">
      <alignment horizontal="right" vertical="center" wrapText="1"/>
    </xf>
    <xf numFmtId="186" fontId="24" fillId="0" borderId="47" xfId="0" applyNumberFormat="1" applyFont="1" applyFill="1" applyBorder="1" applyAlignment="1">
      <alignment horizontal="center" vertical="center" wrapText="1"/>
    </xf>
    <xf numFmtId="186" fontId="24" fillId="0" borderId="14" xfId="0" applyNumberFormat="1" applyFont="1" applyBorder="1" applyAlignment="1">
      <alignment horizontal="center"/>
    </xf>
    <xf numFmtId="192" fontId="31" fillId="24" borderId="0" xfId="73" applyNumberFormat="1" applyFont="1" applyFill="1" applyBorder="1" applyAlignment="1">
      <alignment vertical="top"/>
    </xf>
    <xf numFmtId="192" fontId="32" fillId="0" borderId="16" xfId="73" applyNumberFormat="1" applyFont="1" applyFill="1" applyBorder="1" applyAlignment="1">
      <alignment vertical="top" wrapText="1"/>
    </xf>
    <xf numFmtId="192" fontId="32" fillId="0" borderId="18" xfId="73" applyNumberFormat="1" applyFont="1" applyFill="1" applyBorder="1" applyAlignment="1">
      <alignment vertical="top" wrapText="1"/>
    </xf>
    <xf numFmtId="0" fontId="25" fillId="0" borderId="45" xfId="42" applyFont="1" applyFill="1" applyBorder="1" applyAlignment="1">
      <alignment horizontal="center" vertical="center" wrapText="1"/>
      <protection/>
    </xf>
    <xf numFmtId="192" fontId="32" fillId="0" borderId="49" xfId="73" applyNumberFormat="1" applyFont="1" applyFill="1" applyBorder="1" applyAlignment="1">
      <alignment vertical="top" wrapText="1"/>
    </xf>
    <xf numFmtId="192" fontId="32" fillId="0" borderId="14" xfId="73" applyNumberFormat="1" applyFont="1" applyFill="1" applyBorder="1" applyAlignment="1">
      <alignment vertical="top" wrapText="1"/>
    </xf>
    <xf numFmtId="192" fontId="25" fillId="24" borderId="73" xfId="73" applyNumberFormat="1" applyFont="1" applyFill="1" applyBorder="1" applyAlignment="1">
      <alignment horizontal="center" vertical="center" wrapText="1"/>
    </xf>
    <xf numFmtId="192" fontId="25" fillId="24" borderId="10" xfId="73" applyNumberFormat="1" applyFont="1" applyFill="1" applyBorder="1" applyAlignment="1">
      <alignment horizontal="center" vertical="top"/>
    </xf>
    <xf numFmtId="192" fontId="24" fillId="24" borderId="10" xfId="73" applyNumberFormat="1" applyFont="1" applyFill="1" applyBorder="1" applyAlignment="1">
      <alignment horizontal="center" vertical="top"/>
    </xf>
    <xf numFmtId="192" fontId="25" fillId="24" borderId="10" xfId="73" applyNumberFormat="1" applyFont="1" applyFill="1" applyBorder="1" applyAlignment="1">
      <alignment horizontal="center" vertical="center" wrapText="1"/>
    </xf>
    <xf numFmtId="192" fontId="41" fillId="24" borderId="10" xfId="73" applyNumberFormat="1" applyFont="1" applyFill="1" applyBorder="1" applyAlignment="1">
      <alignment horizontal="center" vertical="top"/>
    </xf>
    <xf numFmtId="192" fontId="24" fillId="24" borderId="10" xfId="73" applyNumberFormat="1" applyFont="1" applyFill="1" applyBorder="1" applyAlignment="1">
      <alignment vertical="top"/>
    </xf>
    <xf numFmtId="192" fontId="24" fillId="24" borderId="10" xfId="73" applyNumberFormat="1" applyFont="1" applyFill="1" applyBorder="1" applyAlignment="1">
      <alignment vertical="top" wrapText="1"/>
    </xf>
    <xf numFmtId="192" fontId="24" fillId="24" borderId="56" xfId="73" applyNumberFormat="1" applyFont="1" applyFill="1" applyBorder="1" applyAlignment="1">
      <alignment horizontal="center" vertical="top"/>
    </xf>
    <xf numFmtId="192" fontId="24" fillId="24" borderId="56" xfId="73" applyNumberFormat="1" applyFont="1" applyFill="1" applyBorder="1" applyAlignment="1">
      <alignment vertical="top"/>
    </xf>
    <xf numFmtId="192" fontId="25" fillId="24" borderId="54" xfId="73" applyNumberFormat="1" applyFont="1" applyFill="1" applyBorder="1" applyAlignment="1">
      <alignment horizontal="center" vertical="center" wrapText="1"/>
    </xf>
    <xf numFmtId="192" fontId="24" fillId="24" borderId="10" xfId="73" applyNumberFormat="1" applyFont="1" applyFill="1" applyBorder="1" applyAlignment="1">
      <alignment horizontal="center" wrapText="1"/>
    </xf>
    <xf numFmtId="192" fontId="24" fillId="24" borderId="54" xfId="73" applyNumberFormat="1" applyFont="1" applyFill="1" applyBorder="1" applyAlignment="1">
      <alignment horizontal="center" wrapText="1"/>
    </xf>
    <xf numFmtId="186" fontId="24" fillId="0" borderId="0" xfId="0" applyNumberFormat="1" applyFont="1" applyFill="1" applyAlignment="1">
      <alignment wrapText="1"/>
    </xf>
    <xf numFmtId="186" fontId="24" fillId="0" borderId="0" xfId="0" applyNumberFormat="1" applyFont="1" applyFill="1" applyAlignment="1">
      <alignment/>
    </xf>
    <xf numFmtId="186" fontId="25" fillId="0" borderId="12" xfId="0" applyNumberFormat="1" applyFont="1" applyFill="1" applyBorder="1" applyAlignment="1">
      <alignment horizontal="center"/>
    </xf>
    <xf numFmtId="186" fontId="25" fillId="0" borderId="12" xfId="0" applyNumberFormat="1" applyFont="1" applyFill="1" applyBorder="1" applyAlignment="1">
      <alignment horizontal="center" wrapText="1"/>
    </xf>
    <xf numFmtId="49" fontId="31" fillId="0" borderId="10" xfId="42" applyNumberFormat="1" applyFont="1" applyFill="1" applyBorder="1" applyAlignment="1">
      <alignment horizontal="left" vertical="top"/>
      <protection/>
    </xf>
    <xf numFmtId="0" fontId="32" fillId="0" borderId="0" xfId="0" applyFont="1" applyBorder="1" applyAlignment="1">
      <alignment horizontal="center" wrapText="1"/>
    </xf>
    <xf numFmtId="0" fontId="32" fillId="0" borderId="0" xfId="0" applyFont="1" applyFill="1" applyAlignment="1">
      <alignment horizontal="right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81" xfId="0" applyFont="1" applyFill="1" applyBorder="1" applyAlignment="1">
      <alignment horizontal="center" vertical="center" wrapText="1"/>
    </xf>
    <xf numFmtId="49" fontId="31" fillId="0" borderId="75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right" wrapText="1"/>
    </xf>
    <xf numFmtId="0" fontId="25" fillId="0" borderId="0" xfId="0" applyFont="1" applyFill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4" fillId="0" borderId="52" xfId="42" applyFont="1" applyFill="1" applyBorder="1" applyAlignment="1">
      <alignment horizontal="right"/>
      <protection/>
    </xf>
    <xf numFmtId="0" fontId="30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24" fillId="0" borderId="30" xfId="0" applyFont="1" applyFill="1" applyBorder="1" applyAlignment="1">
      <alignment horizontal="center" wrapText="1"/>
    </xf>
    <xf numFmtId="0" fontId="24" fillId="0" borderId="51" xfId="0" applyFont="1" applyFill="1" applyBorder="1" applyAlignment="1">
      <alignment horizontal="center" wrapText="1"/>
    </xf>
    <xf numFmtId="0" fontId="31" fillId="0" borderId="75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5" fillId="24" borderId="73" xfId="0" applyFont="1" applyFill="1" applyBorder="1" applyAlignment="1">
      <alignment horizontal="center" vertical="center" wrapText="1"/>
    </xf>
    <xf numFmtId="0" fontId="25" fillId="24" borderId="56" xfId="0" applyFont="1" applyFill="1" applyBorder="1" applyAlignment="1">
      <alignment horizontal="center" vertical="center" wrapText="1"/>
    </xf>
    <xf numFmtId="0" fontId="32" fillId="24" borderId="0" xfId="42" applyFont="1" applyFill="1" applyAlignment="1">
      <alignment horizontal="center" vertical="center" wrapText="1"/>
      <protection/>
    </xf>
    <xf numFmtId="0" fontId="25" fillId="24" borderId="0" xfId="42" applyFont="1" applyFill="1" applyAlignment="1">
      <alignment horizontal="center" vertical="center" wrapText="1"/>
      <protection/>
    </xf>
    <xf numFmtId="0" fontId="24" fillId="24" borderId="52" xfId="42" applyFont="1" applyFill="1" applyBorder="1" applyAlignment="1">
      <alignment horizontal="right" wrapText="1"/>
      <protection/>
    </xf>
    <xf numFmtId="49" fontId="24" fillId="24" borderId="75" xfId="43" applyNumberFormat="1" applyFont="1" applyFill="1" applyBorder="1" applyAlignment="1">
      <alignment horizontal="center" vertical="center" textRotation="90"/>
      <protection/>
    </xf>
    <xf numFmtId="49" fontId="24" fillId="24" borderId="13" xfId="43" applyNumberFormat="1" applyFont="1" applyFill="1" applyBorder="1" applyAlignment="1">
      <alignment horizontal="center" vertical="center" textRotation="90"/>
      <protection/>
    </xf>
    <xf numFmtId="49" fontId="24" fillId="24" borderId="14" xfId="43" applyNumberFormat="1" applyFont="1" applyFill="1" applyBorder="1" applyAlignment="1">
      <alignment horizontal="center" vertical="center" textRotation="90"/>
      <protection/>
    </xf>
    <xf numFmtId="49" fontId="24" fillId="24" borderId="30" xfId="43" applyNumberFormat="1" applyFont="1" applyFill="1" applyBorder="1" applyAlignment="1">
      <alignment horizontal="center" vertical="center" textRotation="90"/>
      <protection/>
    </xf>
    <xf numFmtId="49" fontId="24" fillId="24" borderId="12" xfId="43" applyNumberFormat="1" applyFont="1" applyFill="1" applyBorder="1" applyAlignment="1">
      <alignment horizontal="center" vertical="center" textRotation="90"/>
      <protection/>
    </xf>
    <xf numFmtId="49" fontId="24" fillId="24" borderId="15" xfId="43" applyNumberFormat="1" applyFont="1" applyFill="1" applyBorder="1" applyAlignment="1">
      <alignment horizontal="center" vertical="center" textRotation="90"/>
      <protection/>
    </xf>
    <xf numFmtId="0" fontId="24" fillId="24" borderId="29" xfId="42" applyFont="1" applyFill="1" applyBorder="1" applyAlignment="1">
      <alignment horizontal="center" vertical="center" wrapText="1"/>
      <protection/>
    </xf>
    <xf numFmtId="0" fontId="24" fillId="24" borderId="16" xfId="42" applyFont="1" applyFill="1" applyBorder="1" applyAlignment="1">
      <alignment horizontal="center" vertical="center" wrapText="1"/>
      <protection/>
    </xf>
    <xf numFmtId="0" fontId="24" fillId="24" borderId="18" xfId="42" applyFont="1" applyFill="1" applyBorder="1" applyAlignment="1">
      <alignment horizontal="center" vertical="center" wrapText="1"/>
      <protection/>
    </xf>
    <xf numFmtId="0" fontId="24" fillId="24" borderId="38" xfId="42" applyFont="1" applyFill="1" applyBorder="1" applyAlignment="1">
      <alignment horizontal="center" vertical="center" wrapText="1"/>
      <protection/>
    </xf>
    <xf numFmtId="0" fontId="24" fillId="24" borderId="43" xfId="42" applyFont="1" applyFill="1" applyBorder="1" applyAlignment="1">
      <alignment horizontal="center" vertical="center" wrapText="1"/>
      <protection/>
    </xf>
    <xf numFmtId="0" fontId="24" fillId="24" borderId="72" xfId="42" applyFont="1" applyFill="1" applyBorder="1" applyAlignment="1">
      <alignment horizontal="center" vertical="center" wrapText="1"/>
      <protection/>
    </xf>
    <xf numFmtId="0" fontId="25" fillId="0" borderId="0" xfId="42" applyFont="1" applyFill="1" applyAlignment="1">
      <alignment horizontal="center" vertical="top" wrapText="1"/>
      <protection/>
    </xf>
    <xf numFmtId="0" fontId="41" fillId="0" borderId="83" xfId="42" applyFont="1" applyFill="1" applyBorder="1" applyAlignment="1">
      <alignment horizontal="center" vertical="center"/>
      <protection/>
    </xf>
    <xf numFmtId="0" fontId="41" fillId="0" borderId="28" xfId="42" applyFont="1" applyFill="1" applyBorder="1" applyAlignment="1">
      <alignment horizontal="center" vertical="center"/>
      <protection/>
    </xf>
    <xf numFmtId="0" fontId="41" fillId="0" borderId="84" xfId="42" applyFont="1" applyFill="1" applyBorder="1" applyAlignment="1">
      <alignment horizontal="center" vertical="center"/>
      <protection/>
    </xf>
    <xf numFmtId="0" fontId="42" fillId="0" borderId="0" xfId="42" applyFont="1" applyFill="1" applyAlignment="1">
      <alignment horizontal="center" vertical="center" wrapText="1"/>
      <protection/>
    </xf>
    <xf numFmtId="0" fontId="41" fillId="0" borderId="21" xfId="42" applyFont="1" applyFill="1" applyBorder="1" applyAlignment="1">
      <alignment horizontal="center" vertical="center"/>
      <protection/>
    </xf>
    <xf numFmtId="0" fontId="41" fillId="0" borderId="81" xfId="42" applyFont="1" applyFill="1" applyBorder="1" applyAlignment="1">
      <alignment horizontal="center" vertical="center"/>
      <protection/>
    </xf>
    <xf numFmtId="49" fontId="32" fillId="0" borderId="73" xfId="43" applyNumberFormat="1" applyFont="1" applyFill="1" applyBorder="1" applyAlignment="1">
      <alignment horizontal="center" vertical="center" textRotation="90"/>
      <protection/>
    </xf>
    <xf numFmtId="49" fontId="32" fillId="0" borderId="54" xfId="43" applyNumberFormat="1" applyFont="1" applyFill="1" applyBorder="1" applyAlignment="1">
      <alignment horizontal="center" vertical="center" textRotation="90"/>
      <protection/>
    </xf>
    <xf numFmtId="49" fontId="32" fillId="0" borderId="20" xfId="43" applyNumberFormat="1" applyFont="1" applyFill="1" applyBorder="1" applyAlignment="1">
      <alignment horizontal="center" vertical="center" textRotation="90"/>
      <protection/>
    </xf>
    <xf numFmtId="49" fontId="32" fillId="0" borderId="33" xfId="43" applyNumberFormat="1" applyFont="1" applyFill="1" applyBorder="1" applyAlignment="1">
      <alignment horizontal="center" vertical="center" textRotation="90"/>
      <protection/>
    </xf>
    <xf numFmtId="0" fontId="41" fillId="0" borderId="85" xfId="42" applyFont="1" applyFill="1" applyBorder="1" applyAlignment="1">
      <alignment horizontal="center" vertical="center"/>
      <protection/>
    </xf>
    <xf numFmtId="0" fontId="41" fillId="0" borderId="30" xfId="42" applyFont="1" applyFill="1" applyBorder="1" applyAlignment="1">
      <alignment horizontal="center" vertical="center"/>
      <protection/>
    </xf>
    <xf numFmtId="0" fontId="41" fillId="0" borderId="51" xfId="42" applyFont="1" applyFill="1" applyBorder="1" applyAlignment="1">
      <alignment horizontal="center" vertical="center"/>
      <protection/>
    </xf>
    <xf numFmtId="49" fontId="33" fillId="0" borderId="69" xfId="43" applyNumberFormat="1" applyFont="1" applyFill="1" applyBorder="1" applyAlignment="1">
      <alignment horizontal="center" vertical="center" textRotation="90"/>
      <protection/>
    </xf>
    <xf numFmtId="49" fontId="33" fillId="0" borderId="86" xfId="43" applyNumberFormat="1" applyFont="1" applyFill="1" applyBorder="1" applyAlignment="1">
      <alignment horizontal="center" vertical="center" textRotation="90"/>
      <protection/>
    </xf>
    <xf numFmtId="49" fontId="33" fillId="0" borderId="87" xfId="43" applyNumberFormat="1" applyFont="1" applyFill="1" applyBorder="1" applyAlignment="1">
      <alignment horizontal="center" vertical="center" textRotation="90"/>
      <protection/>
    </xf>
    <xf numFmtId="49" fontId="33" fillId="0" borderId="22" xfId="43" applyNumberFormat="1" applyFont="1" applyFill="1" applyBorder="1" applyAlignment="1">
      <alignment horizontal="center" vertical="center" textRotation="90"/>
      <protection/>
    </xf>
    <xf numFmtId="49" fontId="33" fillId="0" borderId="25" xfId="43" applyNumberFormat="1" applyFont="1" applyFill="1" applyBorder="1" applyAlignment="1">
      <alignment horizontal="center" vertical="center" textRotation="90"/>
      <protection/>
    </xf>
    <xf numFmtId="49" fontId="33" fillId="0" borderId="31" xfId="43" applyNumberFormat="1" applyFont="1" applyFill="1" applyBorder="1" applyAlignment="1">
      <alignment horizontal="center" vertical="center" textRotation="90"/>
      <protection/>
    </xf>
    <xf numFmtId="0" fontId="32" fillId="0" borderId="51" xfId="42" applyFont="1" applyFill="1" applyBorder="1" applyAlignment="1">
      <alignment horizontal="center" vertical="center" wrapText="1"/>
      <protection/>
    </xf>
    <xf numFmtId="0" fontId="32" fillId="0" borderId="47" xfId="42" applyFont="1" applyFill="1" applyBorder="1" applyAlignment="1">
      <alignment horizontal="center" vertical="center" wrapText="1"/>
      <protection/>
    </xf>
    <xf numFmtId="0" fontId="32" fillId="0" borderId="66" xfId="42" applyFont="1" applyFill="1" applyBorder="1" applyAlignment="1">
      <alignment horizontal="center" vertical="center" wrapText="1"/>
      <protection/>
    </xf>
    <xf numFmtId="0" fontId="32" fillId="0" borderId="82" xfId="42" applyFont="1" applyFill="1" applyBorder="1" applyAlignment="1">
      <alignment horizontal="center" vertical="center"/>
      <protection/>
    </xf>
    <xf numFmtId="0" fontId="32" fillId="0" borderId="37" xfId="42" applyFont="1" applyFill="1" applyBorder="1" applyAlignment="1">
      <alignment horizontal="center" vertical="center"/>
      <protection/>
    </xf>
    <xf numFmtId="0" fontId="27" fillId="0" borderId="13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186" fontId="24" fillId="0" borderId="88" xfId="0" applyNumberFormat="1" applyFont="1" applyFill="1" applyBorder="1" applyAlignment="1">
      <alignment horizontal="left" vertical="top"/>
    </xf>
    <xf numFmtId="186" fontId="24" fillId="0" borderId="52" xfId="0" applyNumberFormat="1" applyFont="1" applyFill="1" applyBorder="1" applyAlignment="1">
      <alignment horizontal="left" vertical="top"/>
    </xf>
    <xf numFmtId="186" fontId="24" fillId="0" borderId="89" xfId="0" applyNumberFormat="1" applyFont="1" applyFill="1" applyBorder="1" applyAlignment="1">
      <alignment horizontal="left" vertical="top"/>
    </xf>
    <xf numFmtId="0" fontId="43" fillId="0" borderId="0" xfId="0" applyFont="1" applyFill="1" applyAlignment="1">
      <alignment horizontal="left" vertical="center" wrapText="1"/>
    </xf>
    <xf numFmtId="0" fontId="24" fillId="0" borderId="78" xfId="0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left" vertical="center" wrapText="1"/>
    </xf>
    <xf numFmtId="0" fontId="27" fillId="0" borderId="52" xfId="0" applyFont="1" applyFill="1" applyBorder="1" applyAlignment="1">
      <alignment horizontal="left" vertical="center" wrapText="1"/>
    </xf>
    <xf numFmtId="0" fontId="27" fillId="0" borderId="89" xfId="0" applyFont="1" applyFill="1" applyBorder="1" applyAlignment="1">
      <alignment horizontal="left" vertical="center" wrapText="1"/>
    </xf>
    <xf numFmtId="0" fontId="25" fillId="0" borderId="75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wrapText="1"/>
    </xf>
    <xf numFmtId="0" fontId="24" fillId="0" borderId="9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59" xfId="0" applyFont="1" applyFill="1" applyBorder="1" applyAlignment="1">
      <alignment horizontal="left" vertical="center" wrapText="1"/>
    </xf>
    <xf numFmtId="0" fontId="45" fillId="0" borderId="46" xfId="0" applyFont="1" applyFill="1" applyBorder="1" applyAlignment="1">
      <alignment horizontal="left" vertical="center" wrapText="1"/>
    </xf>
    <xf numFmtId="0" fontId="45" fillId="0" borderId="28" xfId="0" applyFont="1" applyFill="1" applyBorder="1" applyAlignment="1">
      <alignment horizontal="left" vertical="center" wrapText="1"/>
    </xf>
    <xf numFmtId="0" fontId="45" fillId="0" borderId="84" xfId="0" applyFont="1" applyFill="1" applyBorder="1" applyAlignment="1">
      <alignment horizontal="left" vertical="center" wrapText="1"/>
    </xf>
    <xf numFmtId="186" fontId="24" fillId="0" borderId="16" xfId="0" applyNumberFormat="1" applyFont="1" applyFill="1" applyBorder="1" applyAlignment="1">
      <alignment horizontal="center" vertical="top"/>
    </xf>
    <xf numFmtId="186" fontId="24" fillId="0" borderId="78" xfId="0" applyNumberFormat="1" applyFont="1" applyFill="1" applyBorder="1" applyAlignment="1">
      <alignment horizontal="center" vertical="top"/>
    </xf>
    <xf numFmtId="186" fontId="24" fillId="0" borderId="26" xfId="0" applyNumberFormat="1" applyFont="1" applyFill="1" applyBorder="1" applyAlignment="1">
      <alignment horizontal="center" vertical="top"/>
    </xf>
    <xf numFmtId="0" fontId="45" fillId="0" borderId="9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59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77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0" xfId="42" applyFont="1" applyFill="1" applyAlignment="1">
      <alignment horizontal="center" vertical="top" wrapText="1"/>
      <protection/>
    </xf>
    <xf numFmtId="0" fontId="43" fillId="0" borderId="0" xfId="0" applyFont="1" applyFill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81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47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0" xfId="0" applyFont="1" applyAlignment="1">
      <alignment/>
    </xf>
    <xf numFmtId="0" fontId="0" fillId="0" borderId="9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1" xfId="0" applyFont="1" applyBorder="1" applyAlignment="1">
      <alignment/>
    </xf>
    <xf numFmtId="0" fontId="24" fillId="0" borderId="17" xfId="0" applyFont="1" applyFill="1" applyBorder="1" applyAlignment="1">
      <alignment horizontal="left" vertical="top"/>
    </xf>
    <xf numFmtId="0" fontId="24" fillId="0" borderId="26" xfId="0" applyFont="1" applyFill="1" applyBorder="1" applyAlignment="1">
      <alignment horizontal="left" vertical="top"/>
    </xf>
    <xf numFmtId="0" fontId="24" fillId="0" borderId="16" xfId="0" applyFont="1" applyFill="1" applyBorder="1" applyAlignment="1">
      <alignment horizontal="center"/>
    </xf>
    <xf numFmtId="0" fontId="24" fillId="0" borderId="78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left" vertical="center" wrapText="1"/>
    </xf>
    <xf numFmtId="0" fontId="45" fillId="0" borderId="5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4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78" xfId="0" applyFont="1" applyFill="1" applyBorder="1" applyAlignment="1">
      <alignment horizontal="left" vertical="center" wrapText="1"/>
    </xf>
    <xf numFmtId="0" fontId="24" fillId="0" borderId="69" xfId="0" applyFont="1" applyFill="1" applyBorder="1" applyAlignment="1">
      <alignment horizontal="center" vertical="top" wrapText="1"/>
    </xf>
    <xf numFmtId="0" fontId="24" fillId="0" borderId="86" xfId="0" applyFont="1" applyFill="1" applyBorder="1" applyAlignment="1">
      <alignment horizontal="center" vertical="top" wrapText="1"/>
    </xf>
    <xf numFmtId="0" fontId="24" fillId="0" borderId="87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4" fillId="0" borderId="31" xfId="0" applyFont="1" applyFill="1" applyBorder="1" applyAlignment="1">
      <alignment horizontal="center" vertical="top" wrapText="1"/>
    </xf>
    <xf numFmtId="186" fontId="28" fillId="0" borderId="23" xfId="0" applyNumberFormat="1" applyFont="1" applyFill="1" applyBorder="1" applyAlignment="1">
      <alignment horizontal="center" vertical="top"/>
    </xf>
    <xf numFmtId="186" fontId="28" fillId="0" borderId="50" xfId="0" applyNumberFormat="1" applyFont="1" applyFill="1" applyBorder="1" applyAlignment="1">
      <alignment horizontal="center" vertical="top"/>
    </xf>
    <xf numFmtId="186" fontId="28" fillId="0" borderId="92" xfId="0" applyNumberFormat="1" applyFont="1" applyFill="1" applyBorder="1" applyAlignment="1">
      <alignment horizontal="center" vertical="top"/>
    </xf>
    <xf numFmtId="0" fontId="24" fillId="0" borderId="22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0" fontId="24" fillId="0" borderId="69" xfId="0" applyFont="1" applyBorder="1" applyAlignment="1">
      <alignment horizontal="center" vertical="top" wrapText="1"/>
    </xf>
    <xf numFmtId="0" fontId="24" fillId="0" borderId="86" xfId="0" applyFont="1" applyBorder="1" applyAlignment="1">
      <alignment horizontal="center" vertical="top" wrapText="1"/>
    </xf>
    <xf numFmtId="0" fontId="24" fillId="0" borderId="87" xfId="0" applyFont="1" applyBorder="1" applyAlignment="1">
      <alignment horizontal="center" vertical="top" wrapText="1"/>
    </xf>
    <xf numFmtId="186" fontId="25" fillId="0" borderId="23" xfId="0" applyNumberFormat="1" applyFont="1" applyFill="1" applyBorder="1" applyAlignment="1">
      <alignment horizontal="center" vertical="top" wrapText="1"/>
    </xf>
    <xf numFmtId="186" fontId="25" fillId="0" borderId="50" xfId="0" applyNumberFormat="1" applyFont="1" applyFill="1" applyBorder="1" applyAlignment="1">
      <alignment horizontal="center" vertical="top" wrapText="1"/>
    </xf>
    <xf numFmtId="186" fontId="25" fillId="0" borderId="92" xfId="0" applyNumberFormat="1" applyFont="1" applyFill="1" applyBorder="1" applyAlignment="1">
      <alignment horizontal="center" vertical="top" wrapText="1"/>
    </xf>
    <xf numFmtId="0" fontId="24" fillId="0" borderId="90" xfId="0" applyFont="1" applyBorder="1" applyAlignment="1">
      <alignment horizontal="center" vertical="top" wrapText="1"/>
    </xf>
    <xf numFmtId="186" fontId="28" fillId="0" borderId="44" xfId="0" applyNumberFormat="1" applyFont="1" applyFill="1" applyBorder="1" applyAlignment="1">
      <alignment horizontal="center" vertical="top"/>
    </xf>
    <xf numFmtId="186" fontId="28" fillId="0" borderId="64" xfId="0" applyNumberFormat="1" applyFont="1" applyFill="1" applyBorder="1" applyAlignment="1">
      <alignment horizontal="center" vertical="top"/>
    </xf>
    <xf numFmtId="186" fontId="28" fillId="0" borderId="65" xfId="0" applyNumberFormat="1" applyFont="1" applyFill="1" applyBorder="1" applyAlignment="1">
      <alignment horizontal="center" vertical="top"/>
    </xf>
    <xf numFmtId="0" fontId="25" fillId="0" borderId="50" xfId="0" applyFont="1" applyBorder="1" applyAlignment="1">
      <alignment horizontal="center" vertical="center" wrapText="1"/>
    </xf>
    <xf numFmtId="0" fontId="25" fillId="0" borderId="92" xfId="0" applyFont="1" applyBorder="1" applyAlignment="1">
      <alignment horizontal="center" vertical="center" wrapText="1"/>
    </xf>
    <xf numFmtId="0" fontId="24" fillId="20" borderId="85" xfId="0" applyFont="1" applyFill="1" applyBorder="1" applyAlignment="1">
      <alignment horizontal="center" vertical="top" wrapText="1"/>
    </xf>
    <xf numFmtId="0" fontId="24" fillId="20" borderId="26" xfId="0" applyFont="1" applyFill="1" applyBorder="1" applyAlignment="1">
      <alignment horizontal="center" vertical="top" wrapText="1"/>
    </xf>
    <xf numFmtId="0" fontId="24" fillId="20" borderId="30" xfId="0" applyFont="1" applyFill="1" applyBorder="1" applyAlignment="1">
      <alignment horizontal="center" vertical="top" wrapText="1"/>
    </xf>
    <xf numFmtId="0" fontId="24" fillId="20" borderId="12" xfId="0" applyFont="1" applyFill="1" applyBorder="1" applyAlignment="1">
      <alignment horizontal="center" vertical="top" wrapText="1"/>
    </xf>
    <xf numFmtId="186" fontId="25" fillId="0" borderId="23" xfId="0" applyNumberFormat="1" applyFont="1" applyFill="1" applyBorder="1" applyAlignment="1">
      <alignment horizontal="center" vertical="center" wrapText="1"/>
    </xf>
    <xf numFmtId="186" fontId="25" fillId="0" borderId="50" xfId="0" applyNumberFormat="1" applyFont="1" applyFill="1" applyBorder="1" applyAlignment="1">
      <alignment horizontal="center" vertical="center" wrapText="1"/>
    </xf>
    <xf numFmtId="186" fontId="25" fillId="0" borderId="70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5" fillId="0" borderId="70" xfId="0" applyFont="1" applyBorder="1" applyAlignment="1">
      <alignment horizontal="center" vertical="center" wrapText="1"/>
    </xf>
    <xf numFmtId="0" fontId="24" fillId="20" borderId="83" xfId="0" applyFont="1" applyFill="1" applyBorder="1" applyAlignment="1">
      <alignment horizontal="center" vertical="top" wrapText="1"/>
    </xf>
    <xf numFmtId="0" fontId="24" fillId="20" borderId="58" xfId="0" applyFont="1" applyFill="1" applyBorder="1" applyAlignment="1">
      <alignment horizontal="center" vertical="top" wrapText="1"/>
    </xf>
    <xf numFmtId="0" fontId="24" fillId="20" borderId="86" xfId="0" applyFont="1" applyFill="1" applyBorder="1" applyAlignment="1">
      <alignment horizontal="center" vertical="top" wrapText="1"/>
    </xf>
    <xf numFmtId="0" fontId="27" fillId="0" borderId="86" xfId="0" applyFont="1" applyBorder="1" applyAlignment="1">
      <alignment vertical="top" wrapText="1"/>
    </xf>
    <xf numFmtId="0" fontId="27" fillId="0" borderId="87" xfId="0" applyFont="1" applyBorder="1" applyAlignment="1">
      <alignment vertical="top" wrapText="1"/>
    </xf>
    <xf numFmtId="0" fontId="24" fillId="20" borderId="75" xfId="0" applyFont="1" applyFill="1" applyBorder="1" applyAlignment="1">
      <alignment horizontal="center" vertical="top" wrapText="1"/>
    </xf>
    <xf numFmtId="0" fontId="24" fillId="20" borderId="13" xfId="0" applyFont="1" applyFill="1" applyBorder="1" applyAlignment="1">
      <alignment horizontal="center" vertical="top" wrapText="1"/>
    </xf>
    <xf numFmtId="0" fontId="24" fillId="20" borderId="14" xfId="0" applyFont="1" applyFill="1" applyBorder="1" applyAlignment="1">
      <alignment horizontal="center" vertical="top" wrapText="1"/>
    </xf>
    <xf numFmtId="0" fontId="24" fillId="20" borderId="15" xfId="0" applyFont="1" applyFill="1" applyBorder="1" applyAlignment="1">
      <alignment horizontal="center" vertical="top" wrapText="1"/>
    </xf>
    <xf numFmtId="186" fontId="25" fillId="22" borderId="23" xfId="0" applyNumberFormat="1" applyFont="1" applyFill="1" applyBorder="1" applyAlignment="1">
      <alignment horizontal="center" vertical="center" wrapText="1"/>
    </xf>
    <xf numFmtId="186" fontId="25" fillId="22" borderId="50" xfId="0" applyNumberFormat="1" applyFont="1" applyFill="1" applyBorder="1" applyAlignment="1">
      <alignment horizontal="center" vertical="center" wrapText="1"/>
    </xf>
    <xf numFmtId="186" fontId="25" fillId="22" borderId="92" xfId="0" applyNumberFormat="1" applyFont="1" applyFill="1" applyBorder="1" applyAlignment="1">
      <alignment horizontal="center" vertical="center" wrapText="1"/>
    </xf>
    <xf numFmtId="186" fontId="25" fillId="25" borderId="66" xfId="0" applyNumberFormat="1" applyFont="1" applyFill="1" applyBorder="1" applyAlignment="1">
      <alignment horizontal="center" vertical="center" wrapText="1"/>
    </xf>
    <xf numFmtId="186" fontId="25" fillId="25" borderId="50" xfId="0" applyNumberFormat="1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25" borderId="66" xfId="0" applyFont="1" applyFill="1" applyBorder="1" applyAlignment="1">
      <alignment horizontal="center" vertical="center" wrapText="1"/>
    </xf>
    <xf numFmtId="0" fontId="25" fillId="25" borderId="50" xfId="0" applyFont="1" applyFill="1" applyBorder="1" applyAlignment="1">
      <alignment horizontal="center" vertical="center" wrapText="1"/>
    </xf>
    <xf numFmtId="0" fontId="25" fillId="25" borderId="70" xfId="0" applyFont="1" applyFill="1" applyBorder="1" applyAlignment="1">
      <alignment horizontal="center" vertical="center" wrapText="1"/>
    </xf>
    <xf numFmtId="186" fontId="25" fillId="0" borderId="84" xfId="0" applyNumberFormat="1" applyFont="1" applyFill="1" applyBorder="1" applyAlignment="1">
      <alignment horizontal="center" vertical="top" wrapText="1"/>
    </xf>
    <xf numFmtId="186" fontId="25" fillId="0" borderId="59" xfId="0" applyNumberFormat="1" applyFont="1" applyFill="1" applyBorder="1" applyAlignment="1">
      <alignment horizontal="center" vertical="top" wrapText="1"/>
    </xf>
    <xf numFmtId="186" fontId="25" fillId="0" borderId="89" xfId="0" applyNumberFormat="1" applyFont="1" applyFill="1" applyBorder="1" applyAlignment="1">
      <alignment horizontal="center" vertical="top" wrapText="1"/>
    </xf>
    <xf numFmtId="0" fontId="33" fillId="0" borderId="0" xfId="42" applyFont="1" applyFill="1" applyAlignment="1">
      <alignment horizontal="center" vertical="top" wrapText="1"/>
      <protection/>
    </xf>
    <xf numFmtId="0" fontId="34" fillId="0" borderId="0" xfId="0" applyFont="1" applyFill="1" applyAlignment="1">
      <alignment horizontal="center" vertical="center" wrapText="1"/>
    </xf>
    <xf numFmtId="0" fontId="24" fillId="20" borderId="76" xfId="0" applyFont="1" applyFill="1" applyBorder="1" applyAlignment="1">
      <alignment horizontal="center" vertical="top" wrapText="1"/>
    </xf>
    <xf numFmtId="0" fontId="24" fillId="0" borderId="71" xfId="40" applyFont="1" applyBorder="1" applyAlignment="1">
      <alignment horizontal="center" vertical="top"/>
      <protection/>
    </xf>
    <xf numFmtId="0" fontId="24" fillId="0" borderId="26" xfId="40" applyFont="1" applyBorder="1" applyAlignment="1">
      <alignment horizontal="center" vertical="top"/>
      <protection/>
    </xf>
    <xf numFmtId="0" fontId="24" fillId="0" borderId="49" xfId="40" applyFont="1" applyBorder="1" applyAlignment="1">
      <alignment horizontal="center" vertical="top"/>
      <protection/>
    </xf>
    <xf numFmtId="186" fontId="25" fillId="0" borderId="64" xfId="40" applyNumberFormat="1" applyFont="1" applyBorder="1" applyAlignment="1">
      <alignment horizontal="center" vertical="top"/>
      <protection/>
    </xf>
    <xf numFmtId="186" fontId="25" fillId="0" borderId="65" xfId="40" applyNumberFormat="1" applyFont="1" applyBorder="1" applyAlignment="1">
      <alignment horizontal="center" vertical="top"/>
      <protection/>
    </xf>
    <xf numFmtId="0" fontId="24" fillId="0" borderId="93" xfId="0" applyFont="1" applyBorder="1" applyAlignment="1">
      <alignment horizontal="center" vertical="top" wrapText="1"/>
    </xf>
    <xf numFmtId="186" fontId="25" fillId="22" borderId="66" xfId="0" applyNumberFormat="1" applyFont="1" applyFill="1" applyBorder="1" applyAlignment="1">
      <alignment horizontal="center" vertical="center" wrapText="1"/>
    </xf>
    <xf numFmtId="186" fontId="25" fillId="22" borderId="70" xfId="0" applyNumberFormat="1" applyFont="1" applyFill="1" applyBorder="1" applyAlignment="1">
      <alignment horizontal="center" vertical="center" wrapText="1"/>
    </xf>
    <xf numFmtId="188" fontId="25" fillId="25" borderId="66" xfId="0" applyNumberFormat="1" applyFont="1" applyFill="1" applyBorder="1" applyAlignment="1">
      <alignment horizontal="center" vertical="center" wrapText="1"/>
    </xf>
    <xf numFmtId="188" fontId="25" fillId="25" borderId="50" xfId="0" applyNumberFormat="1" applyFont="1" applyFill="1" applyBorder="1" applyAlignment="1">
      <alignment horizontal="center" vertical="center" wrapText="1"/>
    </xf>
    <xf numFmtId="188" fontId="25" fillId="25" borderId="7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86" fontId="25" fillId="17" borderId="66" xfId="0" applyNumberFormat="1" applyFont="1" applyFill="1" applyBorder="1" applyAlignment="1">
      <alignment horizontal="center" vertical="center" wrapText="1"/>
    </xf>
    <xf numFmtId="186" fontId="25" fillId="17" borderId="50" xfId="0" applyNumberFormat="1" applyFont="1" applyFill="1" applyBorder="1" applyAlignment="1">
      <alignment horizontal="center" vertical="center" wrapText="1"/>
    </xf>
    <xf numFmtId="186" fontId="25" fillId="17" borderId="70" xfId="0" applyNumberFormat="1" applyFont="1" applyFill="1" applyBorder="1" applyAlignment="1">
      <alignment horizontal="center" vertical="center" wrapText="1"/>
    </xf>
    <xf numFmtId="192" fontId="25" fillId="24" borderId="56" xfId="73" applyNumberFormat="1" applyFont="1" applyFill="1" applyBorder="1" applyAlignment="1">
      <alignment horizontal="center" vertical="center" wrapText="1"/>
    </xf>
    <xf numFmtId="192" fontId="24" fillId="24" borderId="73" xfId="73" applyNumberFormat="1" applyFont="1" applyFill="1" applyBorder="1" applyAlignment="1">
      <alignment horizontal="center"/>
    </xf>
    <xf numFmtId="192" fontId="24" fillId="24" borderId="20" xfId="73" applyNumberFormat="1" applyFont="1" applyFill="1" applyBorder="1" applyAlignment="1">
      <alignment horizontal="center"/>
    </xf>
    <xf numFmtId="192" fontId="24" fillId="24" borderId="17" xfId="73" applyNumberFormat="1" applyFont="1" applyFill="1" applyBorder="1" applyAlignment="1">
      <alignment horizontal="center" vertical="top"/>
    </xf>
    <xf numFmtId="192" fontId="24" fillId="24" borderId="17" xfId="73" applyNumberFormat="1" applyFont="1" applyFill="1" applyBorder="1" applyAlignment="1">
      <alignment horizontal="center" wrapText="1"/>
    </xf>
    <xf numFmtId="192" fontId="24" fillId="24" borderId="33" xfId="73" applyNumberFormat="1" applyFont="1" applyFill="1" applyBorder="1" applyAlignment="1">
      <alignment horizontal="center" wrapText="1"/>
    </xf>
    <xf numFmtId="192" fontId="24" fillId="24" borderId="59" xfId="73" applyNumberFormat="1" applyFont="1" applyFill="1" applyBorder="1" applyAlignment="1">
      <alignment horizontal="center"/>
    </xf>
    <xf numFmtId="192" fontId="24" fillId="24" borderId="20" xfId="73" applyNumberFormat="1" applyFont="1" applyFill="1" applyBorder="1" applyAlignment="1">
      <alignment horizontal="center" vertical="top"/>
    </xf>
    <xf numFmtId="192" fontId="24" fillId="24" borderId="64" xfId="73" applyNumberFormat="1" applyFont="1" applyFill="1" applyBorder="1" applyAlignment="1">
      <alignment horizontal="center"/>
    </xf>
    <xf numFmtId="192" fontId="24" fillId="24" borderId="73" xfId="73" applyNumberFormat="1" applyFont="1" applyFill="1" applyBorder="1" applyAlignment="1">
      <alignment vertical="top"/>
    </xf>
  </cellXfs>
  <cellStyles count="64">
    <cellStyle name="Normal" xfId="0"/>
    <cellStyle name="RowLevel_0" xfId="1"/>
    <cellStyle name="RowLevel_1" xfId="3"/>
    <cellStyle name="_artabyuje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2" xfId="34"/>
    <cellStyle name="Comma 2 2" xfId="35"/>
    <cellStyle name="Comma 3" xfId="36"/>
    <cellStyle name="Comma 4" xfId="37"/>
    <cellStyle name="Normal 2" xfId="38"/>
    <cellStyle name="Normal 3" xfId="39"/>
    <cellStyle name="Normal_02Havelvac-Artabujg-21.08.2014_Has" xfId="40"/>
    <cellStyle name="Normal_Book2" xfId="41"/>
    <cellStyle name="Normal_Varabashxum-ynderk" xfId="42"/>
    <cellStyle name="Normal_Verabashxum 1" xfId="43"/>
    <cellStyle name="Percent 2" xfId="44"/>
    <cellStyle name="Style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ASMIK\Doc%201-3\2013AmpopAxyusakner1\001MNP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yuje%202012\0111MZ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NA"/>
      <sheetName val="KN"/>
      <sheetName val="Varchtaracqajin"/>
      <sheetName val="Dok3"/>
      <sheetName val="Dok1"/>
      <sheetName val="Axjusak-11"/>
      <sheetName val="Axjusak-13"/>
      <sheetName val="Axjusak-14"/>
      <sheetName val="Axjusak-B"/>
      <sheetName val="Axjusak-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NKHashvark"/>
      <sheetName val="Ynkerutyunner"/>
      <sheetName val="H-1GORCOX"/>
      <sheetName val="H-1NOR"/>
      <sheetName val="H-3"/>
      <sheetName val="H-4"/>
      <sheetName val="H-6"/>
      <sheetName val="H-8"/>
      <sheetName val="Dok1"/>
      <sheetName val="КАН"/>
      <sheetName val="КАП"/>
      <sheetName val="Mshakujt"/>
      <sheetName val="Qaxshin"/>
      <sheetName val="Krtutyu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D14"/>
  <sheetViews>
    <sheetView workbookViewId="0" topLeftCell="A1">
      <selection activeCell="D10" sqref="D10"/>
    </sheetView>
  </sheetViews>
  <sheetFormatPr defaultColWidth="9.140625" defaultRowHeight="12.75"/>
  <cols>
    <col min="1" max="1" width="6.57421875" style="4" customWidth="1"/>
    <col min="2" max="2" width="34.8515625" style="4" customWidth="1"/>
    <col min="3" max="3" width="44.140625" style="4" customWidth="1"/>
    <col min="4" max="4" width="15.140625" style="4" customWidth="1"/>
    <col min="5" max="16384" width="9.140625" style="4" customWidth="1"/>
  </cols>
  <sheetData>
    <row r="2" spans="2:4" ht="63" customHeight="1">
      <c r="B2" s="23"/>
      <c r="C2" s="222" t="s">
        <v>254</v>
      </c>
      <c r="D2" s="198"/>
    </row>
    <row r="3" spans="2:3" ht="17.25">
      <c r="B3" s="23"/>
      <c r="C3" s="197"/>
    </row>
    <row r="4" spans="2:3" ht="89.25" customHeight="1">
      <c r="B4" s="417" t="s">
        <v>285</v>
      </c>
      <c r="C4" s="417"/>
    </row>
    <row r="5" spans="2:3" ht="36" customHeight="1">
      <c r="B5" s="218"/>
      <c r="C5" s="218"/>
    </row>
    <row r="6" ht="19.5" customHeight="1" thickBot="1">
      <c r="C6" s="196" t="s">
        <v>23</v>
      </c>
    </row>
    <row r="7" spans="2:3" ht="34.5" customHeight="1" thickBot="1">
      <c r="B7" s="195"/>
      <c r="C7" s="224" t="s">
        <v>43</v>
      </c>
    </row>
    <row r="8" spans="1:3" ht="23.25" customHeight="1">
      <c r="A8" s="6"/>
      <c r="B8" s="210" t="s">
        <v>64</v>
      </c>
      <c r="C8" s="213">
        <f>'Havelvac 2.'!F8</f>
        <v>1166577.1</v>
      </c>
    </row>
    <row r="9" spans="1:3" ht="21" customHeight="1">
      <c r="A9" s="6"/>
      <c r="B9" s="211" t="s">
        <v>63</v>
      </c>
      <c r="C9" s="214">
        <f>'Havelvac3.'!I7</f>
        <v>1166577.1</v>
      </c>
    </row>
    <row r="10" spans="1:3" ht="17.25" thickBot="1">
      <c r="A10" s="6"/>
      <c r="B10" s="212" t="s">
        <v>65</v>
      </c>
      <c r="C10" s="219">
        <f>C9-C8</f>
        <v>0</v>
      </c>
    </row>
    <row r="11" spans="1:2" ht="13.5">
      <c r="A11" s="6"/>
      <c r="B11" s="6"/>
    </row>
    <row r="12" spans="1:2" ht="13.5">
      <c r="A12" s="6"/>
      <c r="B12" s="6"/>
    </row>
    <row r="13" spans="1:3" ht="13.5">
      <c r="A13" s="6"/>
      <c r="B13" s="6"/>
      <c r="C13" s="220"/>
    </row>
    <row r="14" spans="1:2" ht="13.5">
      <c r="A14" s="6"/>
      <c r="B14" s="6"/>
    </row>
  </sheetData>
  <sheetProtection/>
  <mergeCells count="1">
    <mergeCell ref="B4:C4"/>
  </mergeCells>
  <printOptions/>
  <pageMargins left="0.25" right="0.25" top="0.56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O16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00390625" style="8" customWidth="1"/>
    <col min="2" max="2" width="8.140625" style="8" customWidth="1"/>
    <col min="3" max="4" width="7.28125" style="8" customWidth="1"/>
    <col min="5" max="5" width="49.7109375" style="8" customWidth="1"/>
    <col min="6" max="6" width="14.421875" style="8" customWidth="1"/>
    <col min="7" max="8" width="14.421875" style="9" customWidth="1"/>
    <col min="9" max="9" width="16.421875" style="9" customWidth="1"/>
    <col min="10" max="10" width="12.421875" style="9" customWidth="1"/>
    <col min="11" max="15" width="9.140625" style="9" customWidth="1"/>
    <col min="16" max="16384" width="9.140625" style="8" customWidth="1"/>
  </cols>
  <sheetData>
    <row r="1" spans="2:9" ht="64.5" customHeight="1">
      <c r="B1" s="25"/>
      <c r="C1" s="25"/>
      <c r="D1" s="25"/>
      <c r="E1" s="25"/>
      <c r="F1" s="418"/>
      <c r="G1" s="418"/>
      <c r="H1" s="420" t="s">
        <v>252</v>
      </c>
      <c r="I1" s="420"/>
    </row>
    <row r="2" spans="2:9" ht="30.75" customHeight="1">
      <c r="B2" s="25"/>
      <c r="C2" s="25"/>
      <c r="D2" s="25"/>
      <c r="E2" s="25"/>
      <c r="F2" s="24"/>
      <c r="G2" s="24"/>
      <c r="H2" s="420"/>
      <c r="I2" s="420"/>
    </row>
    <row r="3" spans="2:9" ht="99" customHeight="1">
      <c r="B3" s="419" t="s">
        <v>255</v>
      </c>
      <c r="C3" s="419"/>
      <c r="D3" s="419"/>
      <c r="E3" s="419"/>
      <c r="F3" s="419"/>
      <c r="G3" s="419"/>
      <c r="H3" s="419"/>
      <c r="I3" s="419"/>
    </row>
    <row r="4" spans="3:15" ht="14.25" thickBot="1">
      <c r="C4" s="11"/>
      <c r="D4" s="12"/>
      <c r="E4" s="12"/>
      <c r="G4" s="8"/>
      <c r="H4" s="430" t="s">
        <v>279</v>
      </c>
      <c r="I4" s="430"/>
      <c r="J4" s="8"/>
      <c r="K4" s="8"/>
      <c r="L4" s="8"/>
      <c r="M4" s="8"/>
      <c r="N4" s="8"/>
      <c r="O4" s="8"/>
    </row>
    <row r="5" spans="2:15" ht="52.5" customHeight="1">
      <c r="B5" s="424" t="s">
        <v>4</v>
      </c>
      <c r="C5" s="426" t="s">
        <v>5</v>
      </c>
      <c r="D5" s="426" t="s">
        <v>6</v>
      </c>
      <c r="E5" s="428" t="s">
        <v>39</v>
      </c>
      <c r="F5" s="421" t="s">
        <v>43</v>
      </c>
      <c r="G5" s="422"/>
      <c r="H5" s="422"/>
      <c r="I5" s="423"/>
      <c r="J5" s="8"/>
      <c r="K5" s="8"/>
      <c r="L5" s="8"/>
      <c r="M5" s="8"/>
      <c r="N5" s="8"/>
      <c r="O5" s="8"/>
    </row>
    <row r="6" spans="2:15" ht="75" customHeight="1" thickBot="1">
      <c r="B6" s="425"/>
      <c r="C6" s="427"/>
      <c r="D6" s="427"/>
      <c r="E6" s="429"/>
      <c r="F6" s="347" t="s">
        <v>257</v>
      </c>
      <c r="G6" s="345" t="s">
        <v>266</v>
      </c>
      <c r="H6" s="345" t="s">
        <v>259</v>
      </c>
      <c r="I6" s="295" t="s">
        <v>0</v>
      </c>
      <c r="J6" s="8"/>
      <c r="K6" s="8"/>
      <c r="L6" s="8"/>
      <c r="M6" s="8"/>
      <c r="N6" s="8"/>
      <c r="O6" s="8"/>
    </row>
    <row r="7" spans="2:15" ht="24" customHeight="1">
      <c r="B7" s="185"/>
      <c r="C7" s="186"/>
      <c r="D7" s="187"/>
      <c r="E7" s="340" t="s">
        <v>7</v>
      </c>
      <c r="F7" s="346">
        <f>F9</f>
        <v>116657.7</v>
      </c>
      <c r="G7" s="192">
        <f>G9</f>
        <v>524959.7000000001</v>
      </c>
      <c r="H7" s="192">
        <f>H9</f>
        <v>933261.7000000001</v>
      </c>
      <c r="I7" s="193">
        <f>I9</f>
        <v>1166577.1</v>
      </c>
      <c r="J7" s="8"/>
      <c r="K7" s="8"/>
      <c r="L7" s="8"/>
      <c r="M7" s="8"/>
      <c r="N7" s="8"/>
      <c r="O7" s="8"/>
    </row>
    <row r="8" spans="2:15" ht="16.5">
      <c r="B8" s="26"/>
      <c r="C8" s="27"/>
      <c r="D8" s="28"/>
      <c r="E8" s="341" t="s">
        <v>8</v>
      </c>
      <c r="F8" s="162"/>
      <c r="G8" s="157"/>
      <c r="H8" s="156"/>
      <c r="I8" s="163"/>
      <c r="J8" s="8"/>
      <c r="K8" s="8"/>
      <c r="L8" s="8"/>
      <c r="M8" s="8"/>
      <c r="N8" s="8"/>
      <c r="O8" s="8"/>
    </row>
    <row r="9" spans="2:15" ht="26.25" customHeight="1">
      <c r="B9" s="35" t="s">
        <v>40</v>
      </c>
      <c r="C9" s="30"/>
      <c r="D9" s="31"/>
      <c r="E9" s="342" t="s">
        <v>9</v>
      </c>
      <c r="F9" s="161">
        <f>F11</f>
        <v>116657.7</v>
      </c>
      <c r="G9" s="158">
        <f>G11</f>
        <v>524959.7000000001</v>
      </c>
      <c r="H9" s="158">
        <f>H11</f>
        <v>933261.7000000001</v>
      </c>
      <c r="I9" s="160">
        <f>I11</f>
        <v>1166577.1</v>
      </c>
      <c r="J9" s="8"/>
      <c r="K9" s="8"/>
      <c r="L9" s="8"/>
      <c r="M9" s="8"/>
      <c r="N9" s="8"/>
      <c r="O9" s="8"/>
    </row>
    <row r="10" spans="2:15" ht="21.75" customHeight="1">
      <c r="B10" s="35"/>
      <c r="C10" s="30"/>
      <c r="D10" s="31"/>
      <c r="E10" s="343" t="s">
        <v>8</v>
      </c>
      <c r="F10" s="162"/>
      <c r="G10" s="156"/>
      <c r="H10" s="156"/>
      <c r="I10" s="164"/>
      <c r="J10" s="8"/>
      <c r="K10" s="8"/>
      <c r="L10" s="8"/>
      <c r="M10" s="8"/>
      <c r="N10" s="8"/>
      <c r="O10" s="8"/>
    </row>
    <row r="11" spans="2:15" ht="35.25" customHeight="1">
      <c r="B11" s="29"/>
      <c r="C11" s="36" t="s">
        <v>42</v>
      </c>
      <c r="D11" s="31"/>
      <c r="E11" s="32" t="s">
        <v>12</v>
      </c>
      <c r="F11" s="161">
        <f>F12</f>
        <v>116657.7</v>
      </c>
      <c r="G11" s="158">
        <f>G12</f>
        <v>524959.7000000001</v>
      </c>
      <c r="H11" s="158">
        <f>H12</f>
        <v>933261.7000000001</v>
      </c>
      <c r="I11" s="160">
        <f>I12</f>
        <v>1166577.1</v>
      </c>
      <c r="J11" s="8"/>
      <c r="K11" s="8"/>
      <c r="L11" s="8"/>
      <c r="M11" s="8"/>
      <c r="N11" s="8"/>
      <c r="O11" s="8"/>
    </row>
    <row r="12" spans="2:15" ht="35.25" customHeight="1" thickBot="1">
      <c r="B12" s="33"/>
      <c r="C12" s="34"/>
      <c r="D12" s="37" t="s">
        <v>41</v>
      </c>
      <c r="E12" s="344" t="s">
        <v>12</v>
      </c>
      <c r="F12" s="393">
        <f>'Havelvac6.'!H10</f>
        <v>116657.7</v>
      </c>
      <c r="G12" s="393">
        <f>'Havelvac6.'!K10</f>
        <v>524959.7000000001</v>
      </c>
      <c r="H12" s="393">
        <f>'Havelvac6.'!N10</f>
        <v>933261.7000000001</v>
      </c>
      <c r="I12" s="393">
        <f>'Havelvac6.'!Q10</f>
        <v>1166577.1</v>
      </c>
      <c r="J12" s="8"/>
      <c r="K12" s="8"/>
      <c r="L12" s="8"/>
      <c r="M12" s="8"/>
      <c r="N12" s="8"/>
      <c r="O12" s="8"/>
    </row>
    <row r="13" spans="2:15" ht="13.5">
      <c r="B13" s="9"/>
      <c r="C13" s="9"/>
      <c r="D13" s="9"/>
      <c r="E13" s="10"/>
      <c r="F13" s="9"/>
      <c r="G13" s="8"/>
      <c r="H13" s="8"/>
      <c r="I13" s="8"/>
      <c r="J13" s="8"/>
      <c r="K13" s="8"/>
      <c r="L13" s="8"/>
      <c r="M13" s="8"/>
      <c r="N13" s="8"/>
      <c r="O13" s="8"/>
    </row>
    <row r="14" spans="2:15" ht="13.5">
      <c r="B14" s="9"/>
      <c r="C14" s="9"/>
      <c r="D14" s="9"/>
      <c r="E14" s="10"/>
      <c r="F14" s="288">
        <f>F7-'Havelvac 2.'!C8</f>
        <v>0</v>
      </c>
      <c r="G14" s="288">
        <f>G7-'Havelvac 2.'!D8</f>
        <v>0</v>
      </c>
      <c r="H14" s="288">
        <f>H7-'Havelvac 2.'!E8</f>
        <v>0</v>
      </c>
      <c r="I14" s="288">
        <f>I7-'Havelvac 2.'!F8</f>
        <v>0</v>
      </c>
      <c r="J14" s="8"/>
      <c r="K14" s="8"/>
      <c r="L14" s="8"/>
      <c r="M14" s="8"/>
      <c r="N14" s="8"/>
      <c r="O14" s="8"/>
    </row>
    <row r="15" spans="2:15" ht="13.5">
      <c r="B15" s="9"/>
      <c r="C15" s="9"/>
      <c r="D15" s="9"/>
      <c r="E15" s="10"/>
      <c r="F15" s="9"/>
      <c r="G15" s="8"/>
      <c r="H15" s="8"/>
      <c r="I15" s="8"/>
      <c r="J15" s="8"/>
      <c r="K15" s="8"/>
      <c r="L15" s="8"/>
      <c r="M15" s="8"/>
      <c r="N15" s="8"/>
      <c r="O15" s="8"/>
    </row>
    <row r="16" spans="2:15" ht="13.5">
      <c r="B16" s="9"/>
      <c r="C16" s="9"/>
      <c r="D16" s="9"/>
      <c r="E16" s="10"/>
      <c r="F16" s="9"/>
      <c r="G16" s="8"/>
      <c r="H16" s="8"/>
      <c r="I16" s="8"/>
      <c r="J16" s="8"/>
      <c r="K16" s="8"/>
      <c r="L16" s="8"/>
      <c r="M16" s="8"/>
      <c r="N16" s="8"/>
      <c r="O16" s="8"/>
    </row>
    <row r="17" spans="2:15" ht="13.5">
      <c r="B17" s="9"/>
      <c r="C17" s="9"/>
      <c r="D17" s="9"/>
      <c r="E17" s="10"/>
      <c r="F17" s="9"/>
      <c r="G17" s="8"/>
      <c r="H17" s="8"/>
      <c r="I17" s="8"/>
      <c r="J17" s="8"/>
      <c r="K17" s="8"/>
      <c r="L17" s="8"/>
      <c r="M17" s="8"/>
      <c r="N17" s="8"/>
      <c r="O17" s="8"/>
    </row>
    <row r="18" spans="2:15" ht="13.5">
      <c r="B18" s="9"/>
      <c r="C18" s="9"/>
      <c r="D18" s="9"/>
      <c r="E18" s="10"/>
      <c r="F18" s="9"/>
      <c r="G18" s="8"/>
      <c r="H18" s="8"/>
      <c r="I18" s="8"/>
      <c r="J18" s="8"/>
      <c r="K18" s="8"/>
      <c r="L18" s="8"/>
      <c r="M18" s="8"/>
      <c r="N18" s="8"/>
      <c r="O18" s="8"/>
    </row>
    <row r="19" spans="2:15" ht="13.5">
      <c r="B19" s="9"/>
      <c r="C19" s="9"/>
      <c r="D19" s="9"/>
      <c r="E19" s="10"/>
      <c r="F19" s="9"/>
      <c r="G19" s="8"/>
      <c r="H19" s="8"/>
      <c r="I19" s="8"/>
      <c r="J19" s="8"/>
      <c r="K19" s="8"/>
      <c r="L19" s="8"/>
      <c r="M19" s="8"/>
      <c r="N19" s="8"/>
      <c r="O19" s="8"/>
    </row>
    <row r="20" spans="2:15" ht="13.5">
      <c r="B20" s="9"/>
      <c r="C20" s="9"/>
      <c r="D20" s="9"/>
      <c r="E20" s="10"/>
      <c r="F20" s="9"/>
      <c r="G20" s="8"/>
      <c r="H20" s="8"/>
      <c r="I20" s="8"/>
      <c r="J20" s="8"/>
      <c r="K20" s="8"/>
      <c r="L20" s="8"/>
      <c r="M20" s="8"/>
      <c r="N20" s="8"/>
      <c r="O20" s="8"/>
    </row>
    <row r="21" spans="2:15" ht="13.5">
      <c r="B21" s="9"/>
      <c r="C21" s="9"/>
      <c r="D21" s="9"/>
      <c r="E21" s="10"/>
      <c r="F21" s="9"/>
      <c r="G21" s="8"/>
      <c r="H21" s="8"/>
      <c r="I21" s="8"/>
      <c r="J21" s="8"/>
      <c r="K21" s="8"/>
      <c r="L21" s="8"/>
      <c r="M21" s="8"/>
      <c r="N21" s="8"/>
      <c r="O21" s="8"/>
    </row>
    <row r="22" spans="2:15" ht="13.5">
      <c r="B22" s="9"/>
      <c r="C22" s="9"/>
      <c r="D22" s="9"/>
      <c r="E22" s="10"/>
      <c r="F22" s="9"/>
      <c r="G22" s="8"/>
      <c r="H22" s="8"/>
      <c r="I22" s="8"/>
      <c r="J22" s="8"/>
      <c r="K22" s="8"/>
      <c r="L22" s="8"/>
      <c r="M22" s="8"/>
      <c r="N22" s="8"/>
      <c r="O22" s="8"/>
    </row>
    <row r="23" spans="2:15" ht="13.5">
      <c r="B23" s="9"/>
      <c r="C23" s="9"/>
      <c r="D23" s="9"/>
      <c r="E23" s="10"/>
      <c r="F23" s="9"/>
      <c r="G23" s="8"/>
      <c r="H23" s="8"/>
      <c r="I23" s="8"/>
      <c r="J23" s="8"/>
      <c r="K23" s="8"/>
      <c r="L23" s="8"/>
      <c r="M23" s="8"/>
      <c r="N23" s="8"/>
      <c r="O23" s="8"/>
    </row>
    <row r="24" spans="2:15" ht="13.5">
      <c r="B24" s="9"/>
      <c r="C24" s="9"/>
      <c r="D24" s="9"/>
      <c r="E24" s="10"/>
      <c r="F24" s="9"/>
      <c r="G24" s="8"/>
      <c r="H24" s="8"/>
      <c r="I24" s="8"/>
      <c r="J24" s="8"/>
      <c r="K24" s="8"/>
      <c r="L24" s="8"/>
      <c r="M24" s="8"/>
      <c r="N24" s="8"/>
      <c r="O24" s="8"/>
    </row>
    <row r="25" spans="2:15" ht="13.5">
      <c r="B25" s="9"/>
      <c r="C25" s="9"/>
      <c r="D25" s="9"/>
      <c r="E25" s="10"/>
      <c r="F25" s="9"/>
      <c r="G25" s="8"/>
      <c r="H25" s="8"/>
      <c r="I25" s="8"/>
      <c r="J25" s="8"/>
      <c r="K25" s="8"/>
      <c r="L25" s="8"/>
      <c r="M25" s="8"/>
      <c r="N25" s="8"/>
      <c r="O25" s="8"/>
    </row>
    <row r="26" spans="5:15" ht="13.5">
      <c r="E26" s="11"/>
      <c r="G26" s="8"/>
      <c r="H26" s="8"/>
      <c r="I26" s="8"/>
      <c r="J26" s="8"/>
      <c r="K26" s="8"/>
      <c r="L26" s="8"/>
      <c r="M26" s="8"/>
      <c r="N26" s="8"/>
      <c r="O26" s="8"/>
    </row>
    <row r="27" spans="5:15" ht="13.5">
      <c r="E27" s="11"/>
      <c r="G27" s="8"/>
      <c r="H27" s="8"/>
      <c r="I27" s="8"/>
      <c r="J27" s="8"/>
      <c r="K27" s="8"/>
      <c r="L27" s="8"/>
      <c r="M27" s="8"/>
      <c r="N27" s="8"/>
      <c r="O27" s="8"/>
    </row>
    <row r="28" spans="5:15" ht="13.5">
      <c r="E28" s="11"/>
      <c r="G28" s="8"/>
      <c r="H28" s="8"/>
      <c r="I28" s="8"/>
      <c r="J28" s="8"/>
      <c r="K28" s="8"/>
      <c r="L28" s="8"/>
      <c r="M28" s="8"/>
      <c r="N28" s="8"/>
      <c r="O28" s="8"/>
    </row>
    <row r="29" spans="5:15" ht="13.5">
      <c r="E29" s="11"/>
      <c r="G29" s="8"/>
      <c r="H29" s="8"/>
      <c r="I29" s="8"/>
      <c r="J29" s="8"/>
      <c r="K29" s="8"/>
      <c r="L29" s="8"/>
      <c r="M29" s="8"/>
      <c r="N29" s="8"/>
      <c r="O29" s="8"/>
    </row>
    <row r="30" spans="5:15" ht="13.5">
      <c r="E30" s="11"/>
      <c r="G30" s="8"/>
      <c r="H30" s="8"/>
      <c r="I30" s="8"/>
      <c r="J30" s="8"/>
      <c r="K30" s="8"/>
      <c r="L30" s="8"/>
      <c r="M30" s="8"/>
      <c r="N30" s="8"/>
      <c r="O30" s="8"/>
    </row>
    <row r="31" spans="5:15" ht="13.5">
      <c r="E31" s="11"/>
      <c r="G31" s="8"/>
      <c r="H31" s="8"/>
      <c r="I31" s="8"/>
      <c r="J31" s="8"/>
      <c r="K31" s="8"/>
      <c r="L31" s="8"/>
      <c r="M31" s="8"/>
      <c r="N31" s="8"/>
      <c r="O31" s="8"/>
    </row>
    <row r="32" spans="5:15" ht="13.5">
      <c r="E32" s="11"/>
      <c r="G32" s="8"/>
      <c r="H32" s="8"/>
      <c r="I32" s="8"/>
      <c r="J32" s="8"/>
      <c r="K32" s="8"/>
      <c r="L32" s="8"/>
      <c r="M32" s="8"/>
      <c r="N32" s="8"/>
      <c r="O32" s="8"/>
    </row>
    <row r="33" spans="5:15" ht="13.5">
      <c r="E33" s="11"/>
      <c r="G33" s="8"/>
      <c r="H33" s="8"/>
      <c r="I33" s="8"/>
      <c r="J33" s="8"/>
      <c r="K33" s="8"/>
      <c r="L33" s="8"/>
      <c r="M33" s="8"/>
      <c r="N33" s="8"/>
      <c r="O33" s="8"/>
    </row>
    <row r="34" spans="5:15" ht="13.5">
      <c r="E34" s="11"/>
      <c r="G34" s="8"/>
      <c r="H34" s="8"/>
      <c r="I34" s="8"/>
      <c r="J34" s="8"/>
      <c r="K34" s="8"/>
      <c r="L34" s="8"/>
      <c r="M34" s="8"/>
      <c r="N34" s="8"/>
      <c r="O34" s="8"/>
    </row>
    <row r="35" spans="5:15" ht="13.5">
      <c r="E35" s="11"/>
      <c r="G35" s="8"/>
      <c r="H35" s="8"/>
      <c r="I35" s="8"/>
      <c r="J35" s="8"/>
      <c r="K35" s="8"/>
      <c r="L35" s="8"/>
      <c r="M35" s="8"/>
      <c r="N35" s="8"/>
      <c r="O35" s="8"/>
    </row>
    <row r="36" spans="5:15" ht="13.5">
      <c r="E36" s="11"/>
      <c r="G36" s="8"/>
      <c r="H36" s="8"/>
      <c r="I36" s="8"/>
      <c r="J36" s="8"/>
      <c r="K36" s="8"/>
      <c r="L36" s="8"/>
      <c r="M36" s="8"/>
      <c r="N36" s="8"/>
      <c r="O36" s="8"/>
    </row>
    <row r="37" spans="5:15" ht="13.5">
      <c r="E37" s="11"/>
      <c r="G37" s="8"/>
      <c r="H37" s="8"/>
      <c r="I37" s="8"/>
      <c r="J37" s="8"/>
      <c r="K37" s="8"/>
      <c r="L37" s="8"/>
      <c r="M37" s="8"/>
      <c r="N37" s="8"/>
      <c r="O37" s="8"/>
    </row>
    <row r="38" spans="5:15" ht="13.5">
      <c r="E38" s="11"/>
      <c r="G38" s="8"/>
      <c r="H38" s="8"/>
      <c r="I38" s="8"/>
      <c r="J38" s="8"/>
      <c r="K38" s="8"/>
      <c r="L38" s="8"/>
      <c r="M38" s="8"/>
      <c r="N38" s="8"/>
      <c r="O38" s="8"/>
    </row>
    <row r="39" spans="5:15" ht="13.5">
      <c r="E39" s="11"/>
      <c r="G39" s="8"/>
      <c r="H39" s="8"/>
      <c r="I39" s="8"/>
      <c r="J39" s="8"/>
      <c r="K39" s="8"/>
      <c r="L39" s="8"/>
      <c r="M39" s="8"/>
      <c r="N39" s="8"/>
      <c r="O39" s="8"/>
    </row>
    <row r="40" spans="5:15" ht="13.5">
      <c r="E40" s="11"/>
      <c r="G40" s="8"/>
      <c r="H40" s="8"/>
      <c r="I40" s="8"/>
      <c r="J40" s="8"/>
      <c r="K40" s="8"/>
      <c r="L40" s="8"/>
      <c r="M40" s="8"/>
      <c r="N40" s="8"/>
      <c r="O40" s="8"/>
    </row>
    <row r="41" spans="5:15" ht="13.5">
      <c r="E41" s="11"/>
      <c r="G41" s="8"/>
      <c r="H41" s="8"/>
      <c r="I41" s="8"/>
      <c r="J41" s="8"/>
      <c r="K41" s="8"/>
      <c r="L41" s="8"/>
      <c r="M41" s="8"/>
      <c r="N41" s="8"/>
      <c r="O41" s="8"/>
    </row>
    <row r="42" spans="5:15" ht="13.5">
      <c r="E42" s="11"/>
      <c r="G42" s="8"/>
      <c r="H42" s="8"/>
      <c r="I42" s="8"/>
      <c r="J42" s="8"/>
      <c r="K42" s="8"/>
      <c r="L42" s="8"/>
      <c r="M42" s="8"/>
      <c r="N42" s="8"/>
      <c r="O42" s="8"/>
    </row>
    <row r="43" spans="5:15" ht="13.5">
      <c r="E43" s="11"/>
      <c r="G43" s="8"/>
      <c r="H43" s="8"/>
      <c r="I43" s="8"/>
      <c r="J43" s="8"/>
      <c r="K43" s="8"/>
      <c r="L43" s="8"/>
      <c r="M43" s="8"/>
      <c r="N43" s="8"/>
      <c r="O43" s="8"/>
    </row>
    <row r="44" spans="5:15" ht="13.5">
      <c r="E44" s="11"/>
      <c r="G44" s="8"/>
      <c r="H44" s="8"/>
      <c r="I44" s="8"/>
      <c r="J44" s="8"/>
      <c r="K44" s="8"/>
      <c r="L44" s="8"/>
      <c r="M44" s="8"/>
      <c r="N44" s="8"/>
      <c r="O44" s="8"/>
    </row>
    <row r="45" spans="5:15" ht="13.5">
      <c r="E45" s="11"/>
      <c r="G45" s="8"/>
      <c r="H45" s="8"/>
      <c r="I45" s="8"/>
      <c r="J45" s="8"/>
      <c r="K45" s="8"/>
      <c r="L45" s="8"/>
      <c r="M45" s="8"/>
      <c r="N45" s="8"/>
      <c r="O45" s="8"/>
    </row>
    <row r="46" spans="5:15" ht="13.5">
      <c r="E46" s="11"/>
      <c r="G46" s="8"/>
      <c r="H46" s="8"/>
      <c r="I46" s="8"/>
      <c r="J46" s="8"/>
      <c r="K46" s="8"/>
      <c r="L46" s="8"/>
      <c r="M46" s="8"/>
      <c r="N46" s="8"/>
      <c r="O46" s="8"/>
    </row>
    <row r="47" spans="5:15" ht="13.5">
      <c r="E47" s="11"/>
      <c r="G47" s="8"/>
      <c r="H47" s="8"/>
      <c r="I47" s="8"/>
      <c r="J47" s="8"/>
      <c r="K47" s="8"/>
      <c r="L47" s="8"/>
      <c r="M47" s="8"/>
      <c r="N47" s="8"/>
      <c r="O47" s="8"/>
    </row>
    <row r="48" spans="5:15" ht="13.5">
      <c r="E48" s="11"/>
      <c r="G48" s="8"/>
      <c r="H48" s="8"/>
      <c r="I48" s="8"/>
      <c r="J48" s="8"/>
      <c r="K48" s="8"/>
      <c r="L48" s="8"/>
      <c r="M48" s="8"/>
      <c r="N48" s="8"/>
      <c r="O48" s="8"/>
    </row>
    <row r="49" spans="5:15" ht="13.5">
      <c r="E49" s="11"/>
      <c r="G49" s="8"/>
      <c r="H49" s="8"/>
      <c r="I49" s="8"/>
      <c r="J49" s="8"/>
      <c r="K49" s="8"/>
      <c r="L49" s="8"/>
      <c r="M49" s="8"/>
      <c r="N49" s="8"/>
      <c r="O49" s="8"/>
    </row>
    <row r="50" spans="5:15" ht="13.5">
      <c r="E50" s="11"/>
      <c r="G50" s="8"/>
      <c r="H50" s="8"/>
      <c r="I50" s="8"/>
      <c r="J50" s="8"/>
      <c r="K50" s="8"/>
      <c r="L50" s="8"/>
      <c r="M50" s="8"/>
      <c r="N50" s="8"/>
      <c r="O50" s="8"/>
    </row>
    <row r="51" spans="5:15" ht="13.5">
      <c r="E51" s="11"/>
      <c r="G51" s="8"/>
      <c r="H51" s="8"/>
      <c r="I51" s="8"/>
      <c r="J51" s="8"/>
      <c r="K51" s="8"/>
      <c r="L51" s="8"/>
      <c r="M51" s="8"/>
      <c r="N51" s="8"/>
      <c r="O51" s="8"/>
    </row>
    <row r="52" spans="5:15" ht="13.5">
      <c r="E52" s="11"/>
      <c r="G52" s="8"/>
      <c r="H52" s="8"/>
      <c r="I52" s="8"/>
      <c r="J52" s="8"/>
      <c r="K52" s="8"/>
      <c r="L52" s="8"/>
      <c r="M52" s="8"/>
      <c r="N52" s="8"/>
      <c r="O52" s="8"/>
    </row>
    <row r="53" spans="5:15" ht="13.5">
      <c r="E53" s="11"/>
      <c r="G53" s="8"/>
      <c r="H53" s="8"/>
      <c r="I53" s="8"/>
      <c r="J53" s="8"/>
      <c r="K53" s="8"/>
      <c r="L53" s="8"/>
      <c r="M53" s="8"/>
      <c r="N53" s="8"/>
      <c r="O53" s="8"/>
    </row>
    <row r="54" spans="5:15" ht="13.5">
      <c r="E54" s="11"/>
      <c r="G54" s="8"/>
      <c r="H54" s="8"/>
      <c r="I54" s="8"/>
      <c r="J54" s="8"/>
      <c r="K54" s="8"/>
      <c r="L54" s="8"/>
      <c r="M54" s="8"/>
      <c r="N54" s="8"/>
      <c r="O54" s="8"/>
    </row>
    <row r="55" spans="5:15" ht="13.5">
      <c r="E55" s="11"/>
      <c r="G55" s="8"/>
      <c r="H55" s="8"/>
      <c r="I55" s="8"/>
      <c r="J55" s="8"/>
      <c r="K55" s="8"/>
      <c r="L55" s="8"/>
      <c r="M55" s="8"/>
      <c r="N55" s="8"/>
      <c r="O55" s="8"/>
    </row>
    <row r="56" spans="5:15" ht="13.5">
      <c r="E56" s="11"/>
      <c r="G56" s="8"/>
      <c r="H56" s="8"/>
      <c r="I56" s="8"/>
      <c r="J56" s="8"/>
      <c r="K56" s="8"/>
      <c r="L56" s="8"/>
      <c r="M56" s="8"/>
      <c r="N56" s="8"/>
      <c r="O56" s="8"/>
    </row>
    <row r="57" spans="5:15" ht="13.5">
      <c r="E57" s="11"/>
      <c r="G57" s="8"/>
      <c r="H57" s="8"/>
      <c r="I57" s="8"/>
      <c r="J57" s="8"/>
      <c r="K57" s="8"/>
      <c r="L57" s="8"/>
      <c r="M57" s="8"/>
      <c r="N57" s="8"/>
      <c r="O57" s="8"/>
    </row>
    <row r="58" spans="5:15" ht="13.5">
      <c r="E58" s="11"/>
      <c r="G58" s="8"/>
      <c r="H58" s="8"/>
      <c r="I58" s="8"/>
      <c r="J58" s="8"/>
      <c r="K58" s="8"/>
      <c r="L58" s="8"/>
      <c r="M58" s="8"/>
      <c r="N58" s="8"/>
      <c r="O58" s="8"/>
    </row>
    <row r="59" spans="5:15" ht="13.5">
      <c r="E59" s="11"/>
      <c r="G59" s="8"/>
      <c r="H59" s="8"/>
      <c r="I59" s="8"/>
      <c r="J59" s="8"/>
      <c r="K59" s="8"/>
      <c r="L59" s="8"/>
      <c r="M59" s="8"/>
      <c r="N59" s="8"/>
      <c r="O59" s="8"/>
    </row>
    <row r="60" spans="5:15" ht="13.5">
      <c r="E60" s="11"/>
      <c r="G60" s="8"/>
      <c r="H60" s="8"/>
      <c r="I60" s="8"/>
      <c r="J60" s="8"/>
      <c r="K60" s="8"/>
      <c r="L60" s="8"/>
      <c r="M60" s="8"/>
      <c r="N60" s="8"/>
      <c r="O60" s="8"/>
    </row>
    <row r="61" spans="5:15" ht="13.5">
      <c r="E61" s="11"/>
      <c r="G61" s="8"/>
      <c r="H61" s="8"/>
      <c r="I61" s="8"/>
      <c r="J61" s="8"/>
      <c r="K61" s="8"/>
      <c r="L61" s="8"/>
      <c r="M61" s="8"/>
      <c r="N61" s="8"/>
      <c r="O61" s="8"/>
    </row>
    <row r="62" spans="5:15" ht="13.5">
      <c r="E62" s="11"/>
      <c r="G62" s="8"/>
      <c r="H62" s="8"/>
      <c r="I62" s="8"/>
      <c r="J62" s="8"/>
      <c r="K62" s="8"/>
      <c r="L62" s="8"/>
      <c r="M62" s="8"/>
      <c r="N62" s="8"/>
      <c r="O62" s="8"/>
    </row>
    <row r="63" spans="5:15" ht="13.5">
      <c r="E63" s="11"/>
      <c r="G63" s="8"/>
      <c r="H63" s="8"/>
      <c r="I63" s="8"/>
      <c r="J63" s="8"/>
      <c r="K63" s="8"/>
      <c r="L63" s="8"/>
      <c r="M63" s="8"/>
      <c r="N63" s="8"/>
      <c r="O63" s="8"/>
    </row>
    <row r="64" spans="5:15" ht="13.5">
      <c r="E64" s="11"/>
      <c r="G64" s="8"/>
      <c r="H64" s="8"/>
      <c r="I64" s="8"/>
      <c r="J64" s="8"/>
      <c r="K64" s="8"/>
      <c r="L64" s="8"/>
      <c r="M64" s="8"/>
      <c r="N64" s="8"/>
      <c r="O64" s="8"/>
    </row>
    <row r="65" spans="5:15" ht="13.5">
      <c r="E65" s="11"/>
      <c r="G65" s="8"/>
      <c r="H65" s="8"/>
      <c r="I65" s="8"/>
      <c r="J65" s="8"/>
      <c r="K65" s="8"/>
      <c r="L65" s="8"/>
      <c r="M65" s="8"/>
      <c r="N65" s="8"/>
      <c r="O65" s="8"/>
    </row>
    <row r="66" spans="5:15" ht="13.5">
      <c r="E66" s="11"/>
      <c r="G66" s="8"/>
      <c r="H66" s="8"/>
      <c r="I66" s="8"/>
      <c r="J66" s="8"/>
      <c r="K66" s="8"/>
      <c r="L66" s="8"/>
      <c r="M66" s="8"/>
      <c r="N66" s="8"/>
      <c r="O66" s="8"/>
    </row>
    <row r="67" spans="5:15" ht="13.5">
      <c r="E67" s="11"/>
      <c r="G67" s="8"/>
      <c r="H67" s="8"/>
      <c r="I67" s="8"/>
      <c r="J67" s="8"/>
      <c r="K67" s="8"/>
      <c r="L67" s="8"/>
      <c r="M67" s="8"/>
      <c r="N67" s="8"/>
      <c r="O67" s="8"/>
    </row>
    <row r="68" spans="5:15" ht="13.5">
      <c r="E68" s="11"/>
      <c r="G68" s="8"/>
      <c r="H68" s="8"/>
      <c r="I68" s="8"/>
      <c r="J68" s="8"/>
      <c r="K68" s="8"/>
      <c r="L68" s="8"/>
      <c r="M68" s="8"/>
      <c r="N68" s="8"/>
      <c r="O68" s="8"/>
    </row>
    <row r="69" spans="5:15" ht="13.5">
      <c r="E69" s="11"/>
      <c r="G69" s="8"/>
      <c r="H69" s="8"/>
      <c r="I69" s="8"/>
      <c r="J69" s="8"/>
      <c r="K69" s="8"/>
      <c r="L69" s="8"/>
      <c r="M69" s="8"/>
      <c r="N69" s="8"/>
      <c r="O69" s="8"/>
    </row>
    <row r="70" spans="5:15" ht="13.5">
      <c r="E70" s="11"/>
      <c r="G70" s="8"/>
      <c r="H70" s="8"/>
      <c r="I70" s="8"/>
      <c r="J70" s="8"/>
      <c r="K70" s="8"/>
      <c r="L70" s="8"/>
      <c r="M70" s="8"/>
      <c r="N70" s="8"/>
      <c r="O70" s="8"/>
    </row>
    <row r="71" spans="5:15" ht="13.5">
      <c r="E71" s="11"/>
      <c r="G71" s="8"/>
      <c r="H71" s="8"/>
      <c r="I71" s="8"/>
      <c r="J71" s="8"/>
      <c r="K71" s="8"/>
      <c r="L71" s="8"/>
      <c r="M71" s="8"/>
      <c r="N71" s="8"/>
      <c r="O71" s="8"/>
    </row>
    <row r="72" spans="5:15" ht="13.5">
      <c r="E72" s="11"/>
      <c r="G72" s="8"/>
      <c r="H72" s="8"/>
      <c r="I72" s="8"/>
      <c r="J72" s="8"/>
      <c r="K72" s="8"/>
      <c r="L72" s="8"/>
      <c r="M72" s="8"/>
      <c r="N72" s="8"/>
      <c r="O72" s="8"/>
    </row>
    <row r="73" spans="5:15" ht="13.5">
      <c r="E73" s="11"/>
      <c r="G73" s="8"/>
      <c r="H73" s="8"/>
      <c r="I73" s="8"/>
      <c r="J73" s="8"/>
      <c r="K73" s="8"/>
      <c r="L73" s="8"/>
      <c r="M73" s="8"/>
      <c r="N73" s="8"/>
      <c r="O73" s="8"/>
    </row>
    <row r="74" spans="5:15" ht="13.5">
      <c r="E74" s="11"/>
      <c r="G74" s="8"/>
      <c r="H74" s="8"/>
      <c r="I74" s="8"/>
      <c r="J74" s="8"/>
      <c r="K74" s="8"/>
      <c r="L74" s="8"/>
      <c r="M74" s="8"/>
      <c r="N74" s="8"/>
      <c r="O74" s="8"/>
    </row>
    <row r="75" spans="5:15" ht="13.5">
      <c r="E75" s="11"/>
      <c r="G75" s="8"/>
      <c r="H75" s="8"/>
      <c r="I75" s="8"/>
      <c r="J75" s="8"/>
      <c r="K75" s="8"/>
      <c r="L75" s="8"/>
      <c r="M75" s="8"/>
      <c r="N75" s="8"/>
      <c r="O75" s="8"/>
    </row>
    <row r="76" spans="5:15" ht="13.5">
      <c r="E76" s="11"/>
      <c r="G76" s="8"/>
      <c r="H76" s="8"/>
      <c r="I76" s="8"/>
      <c r="J76" s="8"/>
      <c r="K76" s="8"/>
      <c r="L76" s="8"/>
      <c r="M76" s="8"/>
      <c r="N76" s="8"/>
      <c r="O76" s="8"/>
    </row>
    <row r="77" spans="5:15" ht="13.5">
      <c r="E77" s="11"/>
      <c r="G77" s="8"/>
      <c r="H77" s="8"/>
      <c r="I77" s="8"/>
      <c r="J77" s="8"/>
      <c r="K77" s="8"/>
      <c r="L77" s="8"/>
      <c r="M77" s="8"/>
      <c r="N77" s="8"/>
      <c r="O77" s="8"/>
    </row>
    <row r="78" spans="5:15" ht="13.5">
      <c r="E78" s="11"/>
      <c r="G78" s="8"/>
      <c r="H78" s="8"/>
      <c r="I78" s="8"/>
      <c r="J78" s="8"/>
      <c r="K78" s="8"/>
      <c r="L78" s="8"/>
      <c r="M78" s="8"/>
      <c r="N78" s="8"/>
      <c r="O78" s="8"/>
    </row>
    <row r="79" spans="5:15" ht="13.5">
      <c r="E79" s="11"/>
      <c r="G79" s="8"/>
      <c r="H79" s="8"/>
      <c r="I79" s="8"/>
      <c r="J79" s="8"/>
      <c r="K79" s="8"/>
      <c r="L79" s="8"/>
      <c r="M79" s="8"/>
      <c r="N79" s="8"/>
      <c r="O79" s="8"/>
    </row>
    <row r="80" spans="5:15" ht="13.5">
      <c r="E80" s="11"/>
      <c r="G80" s="8"/>
      <c r="H80" s="8"/>
      <c r="I80" s="8"/>
      <c r="J80" s="8"/>
      <c r="K80" s="8"/>
      <c r="L80" s="8"/>
      <c r="M80" s="8"/>
      <c r="N80" s="8"/>
      <c r="O80" s="8"/>
    </row>
    <row r="81" spans="5:15" ht="13.5">
      <c r="E81" s="11"/>
      <c r="G81" s="8"/>
      <c r="H81" s="8"/>
      <c r="I81" s="8"/>
      <c r="J81" s="8"/>
      <c r="K81" s="8"/>
      <c r="L81" s="8"/>
      <c r="M81" s="8"/>
      <c r="N81" s="8"/>
      <c r="O81" s="8"/>
    </row>
    <row r="82" spans="5:15" ht="13.5">
      <c r="E82" s="11"/>
      <c r="G82" s="8"/>
      <c r="H82" s="8"/>
      <c r="I82" s="8"/>
      <c r="J82" s="8"/>
      <c r="K82" s="8"/>
      <c r="L82" s="8"/>
      <c r="M82" s="8"/>
      <c r="N82" s="8"/>
      <c r="O82" s="8"/>
    </row>
    <row r="83" spans="5:15" ht="13.5">
      <c r="E83" s="11"/>
      <c r="G83" s="8"/>
      <c r="H83" s="8"/>
      <c r="I83" s="8"/>
      <c r="J83" s="8"/>
      <c r="K83" s="8"/>
      <c r="L83" s="8"/>
      <c r="M83" s="8"/>
      <c r="N83" s="8"/>
      <c r="O83" s="8"/>
    </row>
    <row r="84" spans="5:15" ht="13.5">
      <c r="E84" s="11"/>
      <c r="G84" s="8"/>
      <c r="H84" s="8"/>
      <c r="I84" s="8"/>
      <c r="J84" s="8"/>
      <c r="K84" s="8"/>
      <c r="L84" s="8"/>
      <c r="M84" s="8"/>
      <c r="N84" s="8"/>
      <c r="O84" s="8"/>
    </row>
    <row r="85" spans="5:15" ht="13.5">
      <c r="E85" s="11"/>
      <c r="G85" s="8"/>
      <c r="H85" s="8"/>
      <c r="I85" s="8"/>
      <c r="J85" s="8"/>
      <c r="K85" s="8"/>
      <c r="L85" s="8"/>
      <c r="M85" s="8"/>
      <c r="N85" s="8"/>
      <c r="O85" s="8"/>
    </row>
    <row r="86" spans="5:15" ht="13.5">
      <c r="E86" s="11"/>
      <c r="G86" s="8"/>
      <c r="H86" s="8"/>
      <c r="I86" s="8"/>
      <c r="J86" s="8"/>
      <c r="K86" s="8"/>
      <c r="L86" s="8"/>
      <c r="M86" s="8"/>
      <c r="N86" s="8"/>
      <c r="O86" s="8"/>
    </row>
    <row r="87" spans="5:15" ht="13.5">
      <c r="E87" s="11"/>
      <c r="G87" s="8"/>
      <c r="H87" s="8"/>
      <c r="I87" s="8"/>
      <c r="J87" s="8"/>
      <c r="K87" s="8"/>
      <c r="L87" s="8"/>
      <c r="M87" s="8"/>
      <c r="N87" s="8"/>
      <c r="O87" s="8"/>
    </row>
    <row r="88" spans="5:15" ht="13.5">
      <c r="E88" s="11"/>
      <c r="G88" s="8"/>
      <c r="H88" s="8"/>
      <c r="I88" s="8"/>
      <c r="J88" s="8"/>
      <c r="K88" s="8"/>
      <c r="L88" s="8"/>
      <c r="M88" s="8"/>
      <c r="N88" s="8"/>
      <c r="O88" s="8"/>
    </row>
    <row r="89" spans="5:15" ht="13.5">
      <c r="E89" s="11"/>
      <c r="G89" s="8"/>
      <c r="H89" s="8"/>
      <c r="I89" s="8"/>
      <c r="J89" s="8"/>
      <c r="K89" s="8"/>
      <c r="L89" s="8"/>
      <c r="M89" s="8"/>
      <c r="N89" s="8"/>
      <c r="O89" s="8"/>
    </row>
    <row r="90" spans="5:15" ht="13.5">
      <c r="E90" s="11"/>
      <c r="G90" s="8"/>
      <c r="H90" s="8"/>
      <c r="I90" s="8"/>
      <c r="J90" s="8"/>
      <c r="K90" s="8"/>
      <c r="L90" s="8"/>
      <c r="M90" s="8"/>
      <c r="N90" s="8"/>
      <c r="O90" s="8"/>
    </row>
    <row r="91" spans="5:15" ht="13.5">
      <c r="E91" s="11"/>
      <c r="G91" s="8"/>
      <c r="H91" s="8"/>
      <c r="I91" s="8"/>
      <c r="J91" s="8"/>
      <c r="K91" s="8"/>
      <c r="L91" s="8"/>
      <c r="M91" s="8"/>
      <c r="N91" s="8"/>
      <c r="O91" s="8"/>
    </row>
    <row r="92" spans="5:15" ht="13.5">
      <c r="E92" s="11"/>
      <c r="G92" s="8"/>
      <c r="H92" s="8"/>
      <c r="I92" s="8"/>
      <c r="J92" s="8"/>
      <c r="K92" s="8"/>
      <c r="L92" s="8"/>
      <c r="M92" s="8"/>
      <c r="N92" s="8"/>
      <c r="O92" s="8"/>
    </row>
    <row r="93" spans="5:15" ht="13.5">
      <c r="E93" s="11"/>
      <c r="G93" s="8"/>
      <c r="H93" s="8"/>
      <c r="I93" s="8"/>
      <c r="J93" s="8"/>
      <c r="K93" s="8"/>
      <c r="L93" s="8"/>
      <c r="M93" s="8"/>
      <c r="N93" s="8"/>
      <c r="O93" s="8"/>
    </row>
    <row r="94" spans="5:15" ht="13.5">
      <c r="E94" s="11"/>
      <c r="G94" s="8"/>
      <c r="H94" s="8"/>
      <c r="I94" s="8"/>
      <c r="J94" s="8"/>
      <c r="K94" s="8"/>
      <c r="L94" s="8"/>
      <c r="M94" s="8"/>
      <c r="N94" s="8"/>
      <c r="O94" s="8"/>
    </row>
    <row r="95" spans="5:15" ht="13.5">
      <c r="E95" s="11"/>
      <c r="G95" s="8"/>
      <c r="H95" s="8"/>
      <c r="I95" s="8"/>
      <c r="J95" s="8"/>
      <c r="K95" s="8"/>
      <c r="L95" s="8"/>
      <c r="M95" s="8"/>
      <c r="N95" s="8"/>
      <c r="O95" s="8"/>
    </row>
    <row r="96" spans="5:15" ht="13.5">
      <c r="E96" s="11"/>
      <c r="G96" s="8"/>
      <c r="H96" s="8"/>
      <c r="I96" s="8"/>
      <c r="J96" s="8"/>
      <c r="K96" s="8"/>
      <c r="L96" s="8"/>
      <c r="M96" s="8"/>
      <c r="N96" s="8"/>
      <c r="O96" s="8"/>
    </row>
    <row r="97" spans="5:15" ht="13.5">
      <c r="E97" s="11"/>
      <c r="G97" s="8"/>
      <c r="H97" s="8"/>
      <c r="I97" s="8"/>
      <c r="J97" s="8"/>
      <c r="K97" s="8"/>
      <c r="L97" s="8"/>
      <c r="M97" s="8"/>
      <c r="N97" s="8"/>
      <c r="O97" s="8"/>
    </row>
    <row r="98" spans="5:15" ht="13.5">
      <c r="E98" s="11"/>
      <c r="G98" s="8"/>
      <c r="H98" s="8"/>
      <c r="I98" s="8"/>
      <c r="J98" s="8"/>
      <c r="K98" s="8"/>
      <c r="L98" s="8"/>
      <c r="M98" s="8"/>
      <c r="N98" s="8"/>
      <c r="O98" s="8"/>
    </row>
    <row r="99" spans="5:15" ht="13.5">
      <c r="E99" s="11"/>
      <c r="G99" s="8"/>
      <c r="H99" s="8"/>
      <c r="I99" s="8"/>
      <c r="J99" s="8"/>
      <c r="K99" s="8"/>
      <c r="L99" s="8"/>
      <c r="M99" s="8"/>
      <c r="N99" s="8"/>
      <c r="O99" s="8"/>
    </row>
    <row r="100" spans="5:15" ht="13.5">
      <c r="E100" s="11"/>
      <c r="G100" s="8"/>
      <c r="H100" s="8"/>
      <c r="I100" s="8"/>
      <c r="J100" s="8"/>
      <c r="K100" s="8"/>
      <c r="L100" s="8"/>
      <c r="M100" s="8"/>
      <c r="N100" s="8"/>
      <c r="O100" s="8"/>
    </row>
    <row r="101" spans="5:15" ht="13.5">
      <c r="E101" s="11"/>
      <c r="G101" s="8"/>
      <c r="H101" s="8"/>
      <c r="I101" s="8"/>
      <c r="J101" s="8"/>
      <c r="K101" s="8"/>
      <c r="L101" s="8"/>
      <c r="M101" s="8"/>
      <c r="N101" s="8"/>
      <c r="O101" s="8"/>
    </row>
    <row r="102" spans="5:15" ht="13.5">
      <c r="E102" s="11"/>
      <c r="G102" s="8"/>
      <c r="H102" s="8"/>
      <c r="I102" s="8"/>
      <c r="J102" s="8"/>
      <c r="K102" s="8"/>
      <c r="L102" s="8"/>
      <c r="M102" s="8"/>
      <c r="N102" s="8"/>
      <c r="O102" s="8"/>
    </row>
    <row r="103" spans="5:15" ht="13.5">
      <c r="E103" s="11"/>
      <c r="G103" s="8"/>
      <c r="H103" s="8"/>
      <c r="I103" s="8"/>
      <c r="J103" s="8"/>
      <c r="K103" s="8"/>
      <c r="L103" s="8"/>
      <c r="M103" s="8"/>
      <c r="N103" s="8"/>
      <c r="O103" s="8"/>
    </row>
    <row r="104" spans="5:15" ht="13.5">
      <c r="E104" s="11"/>
      <c r="G104" s="8"/>
      <c r="H104" s="8"/>
      <c r="I104" s="8"/>
      <c r="J104" s="8"/>
      <c r="K104" s="8"/>
      <c r="L104" s="8"/>
      <c r="M104" s="8"/>
      <c r="N104" s="8"/>
      <c r="O104" s="8"/>
    </row>
    <row r="105" spans="5:15" ht="13.5">
      <c r="E105" s="11"/>
      <c r="G105" s="8"/>
      <c r="H105" s="8"/>
      <c r="I105" s="8"/>
      <c r="J105" s="8"/>
      <c r="K105" s="8"/>
      <c r="L105" s="8"/>
      <c r="M105" s="8"/>
      <c r="N105" s="8"/>
      <c r="O105" s="8"/>
    </row>
    <row r="106" spans="5:15" ht="13.5">
      <c r="E106" s="11"/>
      <c r="G106" s="8"/>
      <c r="H106" s="8"/>
      <c r="I106" s="8"/>
      <c r="J106" s="8"/>
      <c r="K106" s="8"/>
      <c r="L106" s="8"/>
      <c r="M106" s="8"/>
      <c r="N106" s="8"/>
      <c r="O106" s="8"/>
    </row>
    <row r="107" spans="5:15" ht="13.5">
      <c r="E107" s="11"/>
      <c r="G107" s="8"/>
      <c r="H107" s="8"/>
      <c r="I107" s="8"/>
      <c r="J107" s="8"/>
      <c r="K107" s="8"/>
      <c r="L107" s="8"/>
      <c r="M107" s="8"/>
      <c r="N107" s="8"/>
      <c r="O107" s="8"/>
    </row>
    <row r="108" spans="5:15" ht="13.5">
      <c r="E108" s="11"/>
      <c r="G108" s="8"/>
      <c r="H108" s="8"/>
      <c r="I108" s="8"/>
      <c r="J108" s="8"/>
      <c r="K108" s="8"/>
      <c r="L108" s="8"/>
      <c r="M108" s="8"/>
      <c r="N108" s="8"/>
      <c r="O108" s="8"/>
    </row>
    <row r="109" spans="5:15" ht="13.5">
      <c r="E109" s="11"/>
      <c r="G109" s="8"/>
      <c r="H109" s="8"/>
      <c r="I109" s="8"/>
      <c r="J109" s="8"/>
      <c r="K109" s="8"/>
      <c r="L109" s="8"/>
      <c r="M109" s="8"/>
      <c r="N109" s="8"/>
      <c r="O109" s="8"/>
    </row>
    <row r="110" spans="5:15" ht="13.5">
      <c r="E110" s="11"/>
      <c r="G110" s="8"/>
      <c r="H110" s="8"/>
      <c r="I110" s="8"/>
      <c r="J110" s="8"/>
      <c r="K110" s="8"/>
      <c r="L110" s="8"/>
      <c r="M110" s="8"/>
      <c r="N110" s="8"/>
      <c r="O110" s="8"/>
    </row>
    <row r="111" spans="5:15" ht="13.5">
      <c r="E111" s="11"/>
      <c r="G111" s="8"/>
      <c r="H111" s="8"/>
      <c r="I111" s="8"/>
      <c r="J111" s="8"/>
      <c r="K111" s="8"/>
      <c r="L111" s="8"/>
      <c r="M111" s="8"/>
      <c r="N111" s="8"/>
      <c r="O111" s="8"/>
    </row>
    <row r="112" spans="5:15" ht="13.5">
      <c r="E112" s="11"/>
      <c r="G112" s="8"/>
      <c r="H112" s="8"/>
      <c r="I112" s="8"/>
      <c r="J112" s="8"/>
      <c r="K112" s="8"/>
      <c r="L112" s="8"/>
      <c r="M112" s="8"/>
      <c r="N112" s="8"/>
      <c r="O112" s="8"/>
    </row>
    <row r="113" spans="5:15" ht="13.5">
      <c r="E113" s="11"/>
      <c r="G113" s="8"/>
      <c r="H113" s="8"/>
      <c r="I113" s="8"/>
      <c r="J113" s="8"/>
      <c r="K113" s="8"/>
      <c r="L113" s="8"/>
      <c r="M113" s="8"/>
      <c r="N113" s="8"/>
      <c r="O113" s="8"/>
    </row>
    <row r="114" spans="5:15" ht="13.5">
      <c r="E114" s="11"/>
      <c r="G114" s="8"/>
      <c r="H114" s="8"/>
      <c r="I114" s="8"/>
      <c r="J114" s="8"/>
      <c r="K114" s="8"/>
      <c r="L114" s="8"/>
      <c r="M114" s="8"/>
      <c r="N114" s="8"/>
      <c r="O114" s="8"/>
    </row>
    <row r="115" spans="5:15" ht="13.5">
      <c r="E115" s="11"/>
      <c r="G115" s="8"/>
      <c r="H115" s="8"/>
      <c r="I115" s="8"/>
      <c r="J115" s="8"/>
      <c r="K115" s="8"/>
      <c r="L115" s="8"/>
      <c r="M115" s="8"/>
      <c r="N115" s="8"/>
      <c r="O115" s="8"/>
    </row>
    <row r="116" spans="5:15" ht="13.5">
      <c r="E116" s="11"/>
      <c r="G116" s="8"/>
      <c r="H116" s="8"/>
      <c r="I116" s="8"/>
      <c r="J116" s="8"/>
      <c r="K116" s="8"/>
      <c r="L116" s="8"/>
      <c r="M116" s="8"/>
      <c r="N116" s="8"/>
      <c r="O116" s="8"/>
    </row>
    <row r="117" spans="5:15" ht="13.5">
      <c r="E117" s="11"/>
      <c r="G117" s="8"/>
      <c r="H117" s="8"/>
      <c r="I117" s="8"/>
      <c r="J117" s="8"/>
      <c r="K117" s="8"/>
      <c r="L117" s="8"/>
      <c r="M117" s="8"/>
      <c r="N117" s="8"/>
      <c r="O117" s="8"/>
    </row>
    <row r="118" spans="5:15" ht="13.5">
      <c r="E118" s="11"/>
      <c r="G118" s="8"/>
      <c r="H118" s="8"/>
      <c r="I118" s="8"/>
      <c r="J118" s="8"/>
      <c r="K118" s="8"/>
      <c r="L118" s="8"/>
      <c r="M118" s="8"/>
      <c r="N118" s="8"/>
      <c r="O118" s="8"/>
    </row>
    <row r="119" spans="5:15" ht="13.5">
      <c r="E119" s="11"/>
      <c r="G119" s="8"/>
      <c r="H119" s="8"/>
      <c r="I119" s="8"/>
      <c r="J119" s="8"/>
      <c r="K119" s="8"/>
      <c r="L119" s="8"/>
      <c r="M119" s="8"/>
      <c r="N119" s="8"/>
      <c r="O119" s="8"/>
    </row>
    <row r="120" spans="5:15" ht="13.5">
      <c r="E120" s="11"/>
      <c r="G120" s="8"/>
      <c r="H120" s="8"/>
      <c r="I120" s="8"/>
      <c r="J120" s="8"/>
      <c r="K120" s="8"/>
      <c r="L120" s="8"/>
      <c r="M120" s="8"/>
      <c r="N120" s="8"/>
      <c r="O120" s="8"/>
    </row>
    <row r="121" spans="5:15" ht="13.5">
      <c r="E121" s="11"/>
      <c r="G121" s="8"/>
      <c r="H121" s="8"/>
      <c r="I121" s="8"/>
      <c r="J121" s="8"/>
      <c r="K121" s="8"/>
      <c r="L121" s="8"/>
      <c r="M121" s="8"/>
      <c r="N121" s="8"/>
      <c r="O121" s="8"/>
    </row>
    <row r="122" spans="5:15" ht="13.5">
      <c r="E122" s="11"/>
      <c r="G122" s="8"/>
      <c r="H122" s="8"/>
      <c r="I122" s="8"/>
      <c r="J122" s="8"/>
      <c r="K122" s="8"/>
      <c r="L122" s="8"/>
      <c r="M122" s="8"/>
      <c r="N122" s="8"/>
      <c r="O122" s="8"/>
    </row>
    <row r="123" spans="5:15" ht="13.5">
      <c r="E123" s="11"/>
      <c r="G123" s="8"/>
      <c r="H123" s="8"/>
      <c r="I123" s="8"/>
      <c r="J123" s="8"/>
      <c r="K123" s="8"/>
      <c r="L123" s="8"/>
      <c r="M123" s="8"/>
      <c r="N123" s="8"/>
      <c r="O123" s="8"/>
    </row>
    <row r="124" spans="5:15" ht="13.5">
      <c r="E124" s="11"/>
      <c r="G124" s="8"/>
      <c r="H124" s="8"/>
      <c r="I124" s="8"/>
      <c r="J124" s="8"/>
      <c r="K124" s="8"/>
      <c r="L124" s="8"/>
      <c r="M124" s="8"/>
      <c r="N124" s="8"/>
      <c r="O124" s="8"/>
    </row>
    <row r="125" spans="5:15" ht="13.5">
      <c r="E125" s="11"/>
      <c r="G125" s="8"/>
      <c r="H125" s="8"/>
      <c r="I125" s="8"/>
      <c r="J125" s="8"/>
      <c r="K125" s="8"/>
      <c r="L125" s="8"/>
      <c r="M125" s="8"/>
      <c r="N125" s="8"/>
      <c r="O125" s="8"/>
    </row>
    <row r="126" spans="5:15" ht="13.5">
      <c r="E126" s="11"/>
      <c r="G126" s="8"/>
      <c r="H126" s="8"/>
      <c r="I126" s="8"/>
      <c r="J126" s="8"/>
      <c r="K126" s="8"/>
      <c r="L126" s="8"/>
      <c r="M126" s="8"/>
      <c r="N126" s="8"/>
      <c r="O126" s="8"/>
    </row>
    <row r="127" spans="5:15" ht="13.5">
      <c r="E127" s="11"/>
      <c r="G127" s="8"/>
      <c r="H127" s="8"/>
      <c r="I127" s="8"/>
      <c r="J127" s="8"/>
      <c r="K127" s="8"/>
      <c r="L127" s="8"/>
      <c r="M127" s="8"/>
      <c r="N127" s="8"/>
      <c r="O127" s="8"/>
    </row>
    <row r="128" spans="5:15" ht="13.5">
      <c r="E128" s="11"/>
      <c r="G128" s="8"/>
      <c r="H128" s="8"/>
      <c r="I128" s="8"/>
      <c r="J128" s="8"/>
      <c r="K128" s="8"/>
      <c r="L128" s="8"/>
      <c r="M128" s="8"/>
      <c r="N128" s="8"/>
      <c r="O128" s="8"/>
    </row>
    <row r="129" spans="5:15" ht="13.5">
      <c r="E129" s="11"/>
      <c r="G129" s="8"/>
      <c r="H129" s="8"/>
      <c r="I129" s="8"/>
      <c r="J129" s="8"/>
      <c r="K129" s="8"/>
      <c r="L129" s="8"/>
      <c r="M129" s="8"/>
      <c r="N129" s="8"/>
      <c r="O129" s="8"/>
    </row>
    <row r="130" spans="5:15" ht="13.5">
      <c r="E130" s="11"/>
      <c r="G130" s="8"/>
      <c r="H130" s="8"/>
      <c r="I130" s="8"/>
      <c r="J130" s="8"/>
      <c r="K130" s="8"/>
      <c r="L130" s="8"/>
      <c r="M130" s="8"/>
      <c r="N130" s="8"/>
      <c r="O130" s="8"/>
    </row>
    <row r="131" spans="5:15" ht="13.5">
      <c r="E131" s="11"/>
      <c r="G131" s="8"/>
      <c r="H131" s="8"/>
      <c r="I131" s="8"/>
      <c r="J131" s="8"/>
      <c r="K131" s="8"/>
      <c r="L131" s="8"/>
      <c r="M131" s="8"/>
      <c r="N131" s="8"/>
      <c r="O131" s="8"/>
    </row>
    <row r="132" spans="5:15" ht="13.5">
      <c r="E132" s="11"/>
      <c r="G132" s="8"/>
      <c r="H132" s="8"/>
      <c r="I132" s="8"/>
      <c r="J132" s="8"/>
      <c r="K132" s="8"/>
      <c r="L132" s="8"/>
      <c r="M132" s="8"/>
      <c r="N132" s="8"/>
      <c r="O132" s="8"/>
    </row>
    <row r="133" spans="5:15" ht="13.5">
      <c r="E133" s="11"/>
      <c r="G133" s="8"/>
      <c r="H133" s="8"/>
      <c r="I133" s="8"/>
      <c r="J133" s="8"/>
      <c r="K133" s="8"/>
      <c r="L133" s="8"/>
      <c r="M133" s="8"/>
      <c r="N133" s="8"/>
      <c r="O133" s="8"/>
    </row>
    <row r="134" spans="5:15" ht="13.5">
      <c r="E134" s="11"/>
      <c r="G134" s="8"/>
      <c r="H134" s="8"/>
      <c r="I134" s="8"/>
      <c r="J134" s="8"/>
      <c r="K134" s="8"/>
      <c r="L134" s="8"/>
      <c r="M134" s="8"/>
      <c r="N134" s="8"/>
      <c r="O134" s="8"/>
    </row>
    <row r="135" spans="5:15" ht="13.5">
      <c r="E135" s="11"/>
      <c r="G135" s="8"/>
      <c r="H135" s="8"/>
      <c r="I135" s="8"/>
      <c r="J135" s="8"/>
      <c r="K135" s="8"/>
      <c r="L135" s="8"/>
      <c r="M135" s="8"/>
      <c r="N135" s="8"/>
      <c r="O135" s="8"/>
    </row>
    <row r="136" spans="5:15" ht="13.5">
      <c r="E136" s="11"/>
      <c r="G136" s="8"/>
      <c r="H136" s="8"/>
      <c r="I136" s="8"/>
      <c r="J136" s="8"/>
      <c r="K136" s="8"/>
      <c r="L136" s="8"/>
      <c r="M136" s="8"/>
      <c r="N136" s="8"/>
      <c r="O136" s="8"/>
    </row>
    <row r="137" spans="5:15" ht="13.5">
      <c r="E137" s="11"/>
      <c r="G137" s="8"/>
      <c r="H137" s="8"/>
      <c r="I137" s="8"/>
      <c r="J137" s="8"/>
      <c r="K137" s="8"/>
      <c r="L137" s="8"/>
      <c r="M137" s="8"/>
      <c r="N137" s="8"/>
      <c r="O137" s="8"/>
    </row>
    <row r="138" spans="5:15" ht="13.5">
      <c r="E138" s="11"/>
      <c r="G138" s="8"/>
      <c r="H138" s="8"/>
      <c r="I138" s="8"/>
      <c r="J138" s="8"/>
      <c r="K138" s="8"/>
      <c r="L138" s="8"/>
      <c r="M138" s="8"/>
      <c r="N138" s="8"/>
      <c r="O138" s="8"/>
    </row>
    <row r="139" spans="5:15" ht="13.5">
      <c r="E139" s="11"/>
      <c r="G139" s="8"/>
      <c r="H139" s="8"/>
      <c r="I139" s="8"/>
      <c r="J139" s="8"/>
      <c r="K139" s="8"/>
      <c r="L139" s="8"/>
      <c r="M139" s="8"/>
      <c r="N139" s="8"/>
      <c r="O139" s="8"/>
    </row>
    <row r="140" spans="5:15" ht="13.5">
      <c r="E140" s="11"/>
      <c r="G140" s="8"/>
      <c r="H140" s="8"/>
      <c r="I140" s="8"/>
      <c r="J140" s="8"/>
      <c r="K140" s="8"/>
      <c r="L140" s="8"/>
      <c r="M140" s="8"/>
      <c r="N140" s="8"/>
      <c r="O140" s="8"/>
    </row>
    <row r="141" spans="5:15" ht="13.5">
      <c r="E141" s="11"/>
      <c r="G141" s="8"/>
      <c r="H141" s="8"/>
      <c r="I141" s="8"/>
      <c r="J141" s="8"/>
      <c r="K141" s="8"/>
      <c r="L141" s="8"/>
      <c r="M141" s="8"/>
      <c r="N141" s="8"/>
      <c r="O141" s="8"/>
    </row>
    <row r="142" spans="5:15" ht="13.5">
      <c r="E142" s="11"/>
      <c r="G142" s="8"/>
      <c r="H142" s="8"/>
      <c r="I142" s="8"/>
      <c r="J142" s="8"/>
      <c r="K142" s="8"/>
      <c r="L142" s="8"/>
      <c r="M142" s="8"/>
      <c r="N142" s="8"/>
      <c r="O142" s="8"/>
    </row>
    <row r="143" spans="5:15" ht="13.5">
      <c r="E143" s="11"/>
      <c r="G143" s="8"/>
      <c r="H143" s="8"/>
      <c r="I143" s="8"/>
      <c r="J143" s="8"/>
      <c r="K143" s="8"/>
      <c r="L143" s="8"/>
      <c r="M143" s="8"/>
      <c r="N143" s="8"/>
      <c r="O143" s="8"/>
    </row>
    <row r="144" spans="5:15" ht="13.5">
      <c r="E144" s="11"/>
      <c r="G144" s="8"/>
      <c r="H144" s="8"/>
      <c r="I144" s="8"/>
      <c r="J144" s="8"/>
      <c r="K144" s="8"/>
      <c r="L144" s="8"/>
      <c r="M144" s="8"/>
      <c r="N144" s="8"/>
      <c r="O144" s="8"/>
    </row>
    <row r="145" spans="5:15" ht="13.5">
      <c r="E145" s="11"/>
      <c r="G145" s="8"/>
      <c r="H145" s="8"/>
      <c r="I145" s="8"/>
      <c r="J145" s="8"/>
      <c r="K145" s="8"/>
      <c r="L145" s="8"/>
      <c r="M145" s="8"/>
      <c r="N145" s="8"/>
      <c r="O145" s="8"/>
    </row>
    <row r="146" spans="5:15" ht="13.5">
      <c r="E146" s="11"/>
      <c r="G146" s="8"/>
      <c r="H146" s="8"/>
      <c r="I146" s="8"/>
      <c r="J146" s="8"/>
      <c r="K146" s="8"/>
      <c r="L146" s="8"/>
      <c r="M146" s="8"/>
      <c r="N146" s="8"/>
      <c r="O146" s="8"/>
    </row>
    <row r="147" spans="5:15" ht="13.5">
      <c r="E147" s="11"/>
      <c r="G147" s="8"/>
      <c r="H147" s="8"/>
      <c r="I147" s="8"/>
      <c r="J147" s="8"/>
      <c r="K147" s="8"/>
      <c r="L147" s="8"/>
      <c r="M147" s="8"/>
      <c r="N147" s="8"/>
      <c r="O147" s="8"/>
    </row>
    <row r="148" spans="5:15" ht="13.5">
      <c r="E148" s="11"/>
      <c r="G148" s="8"/>
      <c r="H148" s="8"/>
      <c r="I148" s="8"/>
      <c r="J148" s="8"/>
      <c r="K148" s="8"/>
      <c r="L148" s="8"/>
      <c r="M148" s="8"/>
      <c r="N148" s="8"/>
      <c r="O148" s="8"/>
    </row>
    <row r="149" spans="5:15" ht="13.5">
      <c r="E149" s="11"/>
      <c r="G149" s="8"/>
      <c r="H149" s="8"/>
      <c r="I149" s="8"/>
      <c r="J149" s="8"/>
      <c r="K149" s="8"/>
      <c r="L149" s="8"/>
      <c r="M149" s="8"/>
      <c r="N149" s="8"/>
      <c r="O149" s="8"/>
    </row>
    <row r="150" spans="5:15" ht="13.5">
      <c r="E150" s="11"/>
      <c r="G150" s="8"/>
      <c r="H150" s="8"/>
      <c r="I150" s="8"/>
      <c r="J150" s="8"/>
      <c r="K150" s="8"/>
      <c r="L150" s="8"/>
      <c r="M150" s="8"/>
      <c r="N150" s="8"/>
      <c r="O150" s="8"/>
    </row>
    <row r="151" spans="5:15" ht="13.5">
      <c r="E151" s="11"/>
      <c r="G151" s="8"/>
      <c r="H151" s="8"/>
      <c r="I151" s="8"/>
      <c r="J151" s="8"/>
      <c r="K151" s="8"/>
      <c r="L151" s="8"/>
      <c r="M151" s="8"/>
      <c r="N151" s="8"/>
      <c r="O151" s="8"/>
    </row>
    <row r="152" spans="5:15" ht="13.5">
      <c r="E152" s="11"/>
      <c r="G152" s="8"/>
      <c r="H152" s="8"/>
      <c r="I152" s="8"/>
      <c r="J152" s="8"/>
      <c r="K152" s="8"/>
      <c r="L152" s="8"/>
      <c r="M152" s="8"/>
      <c r="N152" s="8"/>
      <c r="O152" s="8"/>
    </row>
    <row r="153" spans="5:15" ht="13.5">
      <c r="E153" s="11"/>
      <c r="G153" s="8"/>
      <c r="H153" s="8"/>
      <c r="I153" s="8"/>
      <c r="J153" s="8"/>
      <c r="K153" s="8"/>
      <c r="L153" s="8"/>
      <c r="M153" s="8"/>
      <c r="N153" s="8"/>
      <c r="O153" s="8"/>
    </row>
    <row r="154" spans="5:15" ht="13.5">
      <c r="E154" s="11"/>
      <c r="G154" s="8"/>
      <c r="H154" s="8"/>
      <c r="I154" s="8"/>
      <c r="J154" s="8"/>
      <c r="K154" s="8"/>
      <c r="L154" s="8"/>
      <c r="M154" s="8"/>
      <c r="N154" s="8"/>
      <c r="O154" s="8"/>
    </row>
    <row r="155" spans="5:15" ht="13.5">
      <c r="E155" s="11"/>
      <c r="G155" s="8"/>
      <c r="H155" s="8"/>
      <c r="I155" s="8"/>
      <c r="J155" s="8"/>
      <c r="K155" s="8"/>
      <c r="L155" s="8"/>
      <c r="M155" s="8"/>
      <c r="N155" s="8"/>
      <c r="O155" s="8"/>
    </row>
    <row r="156" spans="5:15" ht="13.5">
      <c r="E156" s="11"/>
      <c r="G156" s="8"/>
      <c r="H156" s="8"/>
      <c r="I156" s="8"/>
      <c r="J156" s="8"/>
      <c r="K156" s="8"/>
      <c r="L156" s="8"/>
      <c r="M156" s="8"/>
      <c r="N156" s="8"/>
      <c r="O156" s="8"/>
    </row>
    <row r="157" spans="5:15" ht="13.5">
      <c r="E157" s="11"/>
      <c r="G157" s="8"/>
      <c r="H157" s="8"/>
      <c r="I157" s="8"/>
      <c r="J157" s="8"/>
      <c r="K157" s="8"/>
      <c r="L157" s="8"/>
      <c r="M157" s="8"/>
      <c r="N157" s="8"/>
      <c r="O157" s="8"/>
    </row>
    <row r="158" spans="5:15" ht="13.5">
      <c r="E158" s="11"/>
      <c r="G158" s="8"/>
      <c r="H158" s="8"/>
      <c r="I158" s="8"/>
      <c r="J158" s="8"/>
      <c r="K158" s="8"/>
      <c r="L158" s="8"/>
      <c r="M158" s="8"/>
      <c r="N158" s="8"/>
      <c r="O158" s="8"/>
    </row>
    <row r="159" spans="5:15" ht="13.5">
      <c r="E159" s="11"/>
      <c r="G159" s="8"/>
      <c r="H159" s="8"/>
      <c r="I159" s="8"/>
      <c r="J159" s="8"/>
      <c r="K159" s="8"/>
      <c r="L159" s="8"/>
      <c r="M159" s="8"/>
      <c r="N159" s="8"/>
      <c r="O159" s="8"/>
    </row>
    <row r="160" spans="5:15" ht="13.5">
      <c r="E160" s="11"/>
      <c r="G160" s="8"/>
      <c r="H160" s="8"/>
      <c r="I160" s="8"/>
      <c r="J160" s="8"/>
      <c r="K160" s="8"/>
      <c r="L160" s="8"/>
      <c r="M160" s="8"/>
      <c r="N160" s="8"/>
      <c r="O160" s="8"/>
    </row>
    <row r="161" spans="5:15" ht="13.5">
      <c r="E161" s="11"/>
      <c r="G161" s="8"/>
      <c r="H161" s="8"/>
      <c r="I161" s="8"/>
      <c r="J161" s="8"/>
      <c r="K161" s="8"/>
      <c r="L161" s="8"/>
      <c r="M161" s="8"/>
      <c r="N161" s="8"/>
      <c r="O161" s="8"/>
    </row>
    <row r="162" spans="5:15" ht="13.5">
      <c r="E162" s="11"/>
      <c r="G162" s="8"/>
      <c r="H162" s="8"/>
      <c r="I162" s="8"/>
      <c r="J162" s="8"/>
      <c r="K162" s="8"/>
      <c r="L162" s="8"/>
      <c r="M162" s="8"/>
      <c r="N162" s="8"/>
      <c r="O162" s="8"/>
    </row>
    <row r="163" spans="5:15" ht="13.5">
      <c r="E163" s="11"/>
      <c r="G163" s="8"/>
      <c r="H163" s="8"/>
      <c r="I163" s="8"/>
      <c r="J163" s="8"/>
      <c r="K163" s="8"/>
      <c r="L163" s="8"/>
      <c r="M163" s="8"/>
      <c r="N163" s="8"/>
      <c r="O163" s="8"/>
    </row>
  </sheetData>
  <sheetProtection/>
  <mergeCells count="9">
    <mergeCell ref="F1:G1"/>
    <mergeCell ref="B3:I3"/>
    <mergeCell ref="H1:I2"/>
    <mergeCell ref="F5:I5"/>
    <mergeCell ref="B5:B6"/>
    <mergeCell ref="C5:C6"/>
    <mergeCell ref="D5:D6"/>
    <mergeCell ref="E5:E6"/>
    <mergeCell ref="H4:I4"/>
  </mergeCells>
  <printOptions/>
  <pageMargins left="0.57" right="0.25" top="0.55" bottom="0.41" header="0.32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1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.57421875" style="4" customWidth="1"/>
    <col min="2" max="2" width="48.57421875" style="4" customWidth="1"/>
    <col min="3" max="3" width="11.421875" style="4" customWidth="1"/>
    <col min="4" max="4" width="12.28125" style="4" customWidth="1"/>
    <col min="5" max="5" width="13.7109375" style="4" customWidth="1"/>
    <col min="6" max="6" width="13.421875" style="4" customWidth="1"/>
    <col min="7" max="16384" width="9.140625" style="4" customWidth="1"/>
  </cols>
  <sheetData>
    <row r="1" spans="2:6" ht="79.5" customHeight="1">
      <c r="B1" s="23"/>
      <c r="E1" s="431" t="s">
        <v>253</v>
      </c>
      <c r="F1" s="431"/>
    </row>
    <row r="2" spans="2:6" ht="31.5" customHeight="1">
      <c r="B2" s="23"/>
      <c r="E2" s="221"/>
      <c r="F2" s="221"/>
    </row>
    <row r="3" spans="2:6" ht="122.25" customHeight="1">
      <c r="B3" s="432" t="s">
        <v>286</v>
      </c>
      <c r="C3" s="432"/>
      <c r="D3" s="432"/>
      <c r="E3" s="432"/>
      <c r="F3" s="432"/>
    </row>
    <row r="4" spans="2:3" ht="17.25" customHeight="1">
      <c r="B4" s="7"/>
      <c r="C4" s="5"/>
    </row>
    <row r="5" spans="2:6" ht="17.25" customHeight="1" thickBot="1">
      <c r="B5" s="7"/>
      <c r="C5" s="5"/>
      <c r="E5" s="438" t="s">
        <v>278</v>
      </c>
      <c r="F5" s="438"/>
    </row>
    <row r="6" spans="2:6" ht="37.5" customHeight="1" thickBot="1">
      <c r="B6" s="433" t="s">
        <v>276</v>
      </c>
      <c r="C6" s="435" t="s">
        <v>271</v>
      </c>
      <c r="D6" s="436"/>
      <c r="E6" s="436"/>
      <c r="F6" s="437"/>
    </row>
    <row r="7" spans="1:6" ht="56.25" customHeight="1" thickBot="1">
      <c r="A7" s="6"/>
      <c r="B7" s="434"/>
      <c r="C7" s="337" t="s">
        <v>257</v>
      </c>
      <c r="D7" s="338" t="s">
        <v>266</v>
      </c>
      <c r="E7" s="338" t="s">
        <v>259</v>
      </c>
      <c r="F7" s="339" t="s">
        <v>0</v>
      </c>
    </row>
    <row r="8" spans="1:6" ht="21" customHeight="1">
      <c r="A8" s="6"/>
      <c r="B8" s="333" t="s">
        <v>24</v>
      </c>
      <c r="C8" s="334">
        <f>C10+C11</f>
        <v>116657.70000000001</v>
      </c>
      <c r="D8" s="335">
        <f>D10+D11</f>
        <v>524959.7</v>
      </c>
      <c r="E8" s="335">
        <f>E10+E11</f>
        <v>933261.7</v>
      </c>
      <c r="F8" s="336">
        <f>F10+F11</f>
        <v>1166577.1</v>
      </c>
    </row>
    <row r="9" spans="1:6" ht="21" customHeight="1">
      <c r="A9" s="6"/>
      <c r="B9" s="225" t="s">
        <v>8</v>
      </c>
      <c r="C9" s="226"/>
      <c r="D9" s="227"/>
      <c r="E9" s="227"/>
      <c r="F9" s="228"/>
    </row>
    <row r="10" spans="1:6" ht="21" customHeight="1">
      <c r="A10" s="6"/>
      <c r="B10" s="229" t="s">
        <v>72</v>
      </c>
      <c r="C10" s="226">
        <f>'Havelvac6.'!J10</f>
        <v>19443.1</v>
      </c>
      <c r="D10" s="226">
        <f>'Havelvac6.'!M10</f>
        <v>87493.2</v>
      </c>
      <c r="E10" s="226">
        <f>'Havelvac6.'!P10</f>
        <v>155543.7</v>
      </c>
      <c r="F10" s="331">
        <f>'Havelvac6.'!S10</f>
        <v>194429.5</v>
      </c>
    </row>
    <row r="11" spans="1:6" ht="33.75" customHeight="1" thickBot="1">
      <c r="A11" s="6"/>
      <c r="B11" s="230" t="s">
        <v>25</v>
      </c>
      <c r="C11" s="231">
        <f>'Havelvac6.'!I10</f>
        <v>97214.6</v>
      </c>
      <c r="D11" s="231">
        <f>'Havelvac6.'!L10</f>
        <v>437466.5</v>
      </c>
      <c r="E11" s="231">
        <f>'Havelvac6.'!O10</f>
        <v>777718</v>
      </c>
      <c r="F11" s="332">
        <f>'Havelvac6.'!R10</f>
        <v>972147.6000000001</v>
      </c>
    </row>
    <row r="12" ht="13.5">
      <c r="C12" s="8"/>
    </row>
    <row r="13" ht="13.5">
      <c r="C13" s="8"/>
    </row>
    <row r="14" ht="13.5">
      <c r="C14" s="8"/>
    </row>
    <row r="15" ht="13.5">
      <c r="C15" s="8"/>
    </row>
  </sheetData>
  <sheetProtection/>
  <mergeCells count="5">
    <mergeCell ref="E1:F1"/>
    <mergeCell ref="B3:F3"/>
    <mergeCell ref="B6:B7"/>
    <mergeCell ref="C6:F6"/>
    <mergeCell ref="E5:F5"/>
  </mergeCells>
  <printOptions/>
  <pageMargins left="0.2" right="0.2" top="0.66" bottom="1" header="0.33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169"/>
  <sheetViews>
    <sheetView zoomScalePageLayoutView="0" workbookViewId="0" topLeftCell="A22">
      <selection activeCell="D40" sqref="D40"/>
    </sheetView>
  </sheetViews>
  <sheetFormatPr defaultColWidth="9.140625" defaultRowHeight="12.75"/>
  <cols>
    <col min="1" max="1" width="2.28125" style="8" customWidth="1"/>
    <col min="2" max="2" width="52.00390625" style="8" customWidth="1"/>
    <col min="3" max="5" width="13.57421875" style="8" customWidth="1"/>
    <col min="6" max="6" width="16.421875" style="9" customWidth="1"/>
    <col min="7" max="7" width="15.57421875" style="9" bestFit="1" customWidth="1"/>
    <col min="8" max="9" width="9.140625" style="9" customWidth="1"/>
    <col min="10" max="16384" width="9.140625" style="8" customWidth="1"/>
  </cols>
  <sheetData>
    <row r="1" spans="1:6" ht="102" customHeight="1">
      <c r="A1" s="41"/>
      <c r="B1" s="41"/>
      <c r="C1" s="445"/>
      <c r="D1" s="445"/>
      <c r="E1" s="444" t="s">
        <v>251</v>
      </c>
      <c r="F1" s="444"/>
    </row>
    <row r="2" spans="1:6" ht="21" customHeight="1">
      <c r="A2" s="41"/>
      <c r="B2" s="41"/>
      <c r="C2" s="293"/>
      <c r="D2" s="293"/>
      <c r="E2" s="444"/>
      <c r="F2" s="444"/>
    </row>
    <row r="3" spans="1:6" ht="87" customHeight="1">
      <c r="A3" s="419" t="s">
        <v>256</v>
      </c>
      <c r="B3" s="419"/>
      <c r="C3" s="419"/>
      <c r="D3" s="419"/>
      <c r="E3" s="419"/>
      <c r="F3" s="419"/>
    </row>
    <row r="4" spans="1:6" ht="23.25" customHeight="1" thickBot="1">
      <c r="A4" s="183"/>
      <c r="B4" s="183"/>
      <c r="C4" s="183"/>
      <c r="D4" s="183"/>
      <c r="E4" s="443" t="s">
        <v>279</v>
      </c>
      <c r="F4" s="443"/>
    </row>
    <row r="5" spans="1:9" ht="31.5" customHeight="1">
      <c r="A5" s="9"/>
      <c r="B5" s="448" t="s">
        <v>62</v>
      </c>
      <c r="C5" s="446" t="s">
        <v>271</v>
      </c>
      <c r="D5" s="446"/>
      <c r="E5" s="446"/>
      <c r="F5" s="447"/>
      <c r="G5" s="8"/>
      <c r="H5" s="8"/>
      <c r="I5" s="8"/>
    </row>
    <row r="6" spans="1:9" ht="51" customHeight="1">
      <c r="A6" s="132"/>
      <c r="B6" s="449"/>
      <c r="C6" s="439" t="s">
        <v>257</v>
      </c>
      <c r="D6" s="439" t="s">
        <v>266</v>
      </c>
      <c r="E6" s="439" t="s">
        <v>259</v>
      </c>
      <c r="F6" s="441" t="s">
        <v>0</v>
      </c>
      <c r="G6" s="8"/>
      <c r="H6" s="8"/>
      <c r="I6" s="8"/>
    </row>
    <row r="7" spans="1:9" ht="14.25" customHeight="1" thickBot="1">
      <c r="A7" s="132"/>
      <c r="B7" s="450"/>
      <c r="C7" s="440"/>
      <c r="D7" s="440"/>
      <c r="E7" s="440"/>
      <c r="F7" s="442"/>
      <c r="G7" s="8"/>
      <c r="H7" s="8"/>
      <c r="I7" s="8"/>
    </row>
    <row r="8" spans="1:9" ht="16.5">
      <c r="A8" s="132"/>
      <c r="B8" s="191" t="s">
        <v>7</v>
      </c>
      <c r="C8" s="158">
        <f>C10+C17</f>
        <v>116657.7</v>
      </c>
      <c r="D8" s="158">
        <f>D10+D17</f>
        <v>524959.7</v>
      </c>
      <c r="E8" s="158">
        <f>E10+E17</f>
        <v>933261.7</v>
      </c>
      <c r="F8" s="158">
        <f>F10+F17</f>
        <v>1166577.1</v>
      </c>
      <c r="G8" s="8"/>
      <c r="H8" s="8"/>
      <c r="I8" s="8"/>
    </row>
    <row r="9" spans="1:9" ht="16.5">
      <c r="A9" s="132"/>
      <c r="B9" s="133" t="s">
        <v>8</v>
      </c>
      <c r="C9" s="414"/>
      <c r="D9" s="414"/>
      <c r="E9" s="414"/>
      <c r="F9" s="414"/>
      <c r="G9" s="8"/>
      <c r="H9" s="8"/>
      <c r="I9" s="8"/>
    </row>
    <row r="10" spans="1:9" ht="16.5">
      <c r="A10" s="9"/>
      <c r="B10" s="134" t="s">
        <v>20</v>
      </c>
      <c r="C10" s="158">
        <f>C12</f>
        <v>29111.199999999997</v>
      </c>
      <c r="D10" s="158">
        <f>D12</f>
        <v>131000.40000000001</v>
      </c>
      <c r="E10" s="158">
        <f>E12</f>
        <v>232889.6</v>
      </c>
      <c r="F10" s="158">
        <f>F12</f>
        <v>291111.9</v>
      </c>
      <c r="G10" s="8"/>
      <c r="H10" s="8"/>
      <c r="I10" s="8"/>
    </row>
    <row r="11" spans="1:9" ht="23.25" customHeight="1">
      <c r="A11" s="9"/>
      <c r="B11" s="133" t="s">
        <v>8</v>
      </c>
      <c r="C11" s="415"/>
      <c r="D11" s="414"/>
      <c r="E11" s="414"/>
      <c r="F11" s="414"/>
      <c r="G11" s="8"/>
      <c r="H11" s="8"/>
      <c r="I11" s="8"/>
    </row>
    <row r="12" spans="1:9" ht="16.5">
      <c r="A12" s="9"/>
      <c r="B12" s="134" t="s">
        <v>21</v>
      </c>
      <c r="C12" s="415">
        <f>C14</f>
        <v>29111.199999999997</v>
      </c>
      <c r="D12" s="415">
        <f>D14</f>
        <v>131000.40000000001</v>
      </c>
      <c r="E12" s="415">
        <f>E14</f>
        <v>232889.6</v>
      </c>
      <c r="F12" s="415">
        <f>F14</f>
        <v>291111.9</v>
      </c>
      <c r="G12" s="8"/>
      <c r="H12" s="8"/>
      <c r="I12" s="8"/>
    </row>
    <row r="13" spans="1:9" ht="16.5">
      <c r="A13" s="9"/>
      <c r="B13" s="133" t="s">
        <v>8</v>
      </c>
      <c r="C13" s="415"/>
      <c r="D13" s="414"/>
      <c r="E13" s="414"/>
      <c r="F13" s="414"/>
      <c r="G13" s="8"/>
      <c r="H13" s="8"/>
      <c r="I13" s="8"/>
    </row>
    <row r="14" spans="1:9" ht="16.5">
      <c r="A14" s="9"/>
      <c r="B14" s="135" t="s">
        <v>21</v>
      </c>
      <c r="C14" s="415">
        <f>'Havelvac6.'!H16</f>
        <v>29111.199999999997</v>
      </c>
      <c r="D14" s="415">
        <f>'Havelvac6.'!K16</f>
        <v>131000.40000000001</v>
      </c>
      <c r="E14" s="415">
        <f>'Havelvac6.'!N16</f>
        <v>232889.6</v>
      </c>
      <c r="F14" s="415">
        <f>'Havelvac6.'!Q16</f>
        <v>291111.9</v>
      </c>
      <c r="G14" s="8"/>
      <c r="H14" s="8"/>
      <c r="I14" s="8"/>
    </row>
    <row r="15" spans="1:9" ht="40.5" customHeight="1">
      <c r="A15" s="9"/>
      <c r="B15" s="32" t="s">
        <v>52</v>
      </c>
      <c r="C15" s="158">
        <f>C17</f>
        <v>87546.5</v>
      </c>
      <c r="D15" s="158">
        <f>D17</f>
        <v>393959.3</v>
      </c>
      <c r="E15" s="158">
        <f>E17</f>
        <v>700372.1</v>
      </c>
      <c r="F15" s="158">
        <f>F17</f>
        <v>875465.2</v>
      </c>
      <c r="G15" s="8"/>
      <c r="H15" s="8"/>
      <c r="I15" s="8"/>
    </row>
    <row r="16" spans="1:9" ht="16.5">
      <c r="A16" s="9"/>
      <c r="B16" s="38" t="s">
        <v>8</v>
      </c>
      <c r="C16" s="415"/>
      <c r="D16" s="414"/>
      <c r="E16" s="414"/>
      <c r="F16" s="414"/>
      <c r="G16" s="8"/>
      <c r="H16" s="8"/>
      <c r="I16" s="8"/>
    </row>
    <row r="17" spans="1:9" ht="33">
      <c r="A17" s="9"/>
      <c r="B17" s="32" t="s">
        <v>13</v>
      </c>
      <c r="C17" s="158">
        <f>C19</f>
        <v>87546.5</v>
      </c>
      <c r="D17" s="158">
        <f>D19</f>
        <v>393959.3</v>
      </c>
      <c r="E17" s="158">
        <f>E19</f>
        <v>700372.1</v>
      </c>
      <c r="F17" s="158">
        <f>F19</f>
        <v>875465.2</v>
      </c>
      <c r="G17" s="8"/>
      <c r="H17" s="8"/>
      <c r="I17" s="8"/>
    </row>
    <row r="18" spans="1:9" ht="16.5">
      <c r="A18" s="9"/>
      <c r="B18" s="38" t="s">
        <v>8</v>
      </c>
      <c r="C18" s="415"/>
      <c r="D18" s="414"/>
      <c r="E18" s="414"/>
      <c r="F18" s="414"/>
      <c r="G18" s="8"/>
      <c r="H18" s="8"/>
      <c r="I18" s="8"/>
    </row>
    <row r="19" spans="1:9" ht="16.5">
      <c r="A19" s="9"/>
      <c r="B19" s="32" t="s">
        <v>14</v>
      </c>
      <c r="C19" s="158">
        <f>C21+C25+C30</f>
        <v>87546.5</v>
      </c>
      <c r="D19" s="158">
        <f>D21+D25+D30</f>
        <v>393959.3</v>
      </c>
      <c r="E19" s="158">
        <f>E21+E25+E30</f>
        <v>700372.1</v>
      </c>
      <c r="F19" s="158">
        <f>F21+F25+F30</f>
        <v>875465.2</v>
      </c>
      <c r="G19" s="8"/>
      <c r="H19" s="8"/>
      <c r="I19" s="8"/>
    </row>
    <row r="20" spans="1:9" ht="16.5">
      <c r="A20" s="9"/>
      <c r="B20" s="38" t="s">
        <v>8</v>
      </c>
      <c r="C20" s="415"/>
      <c r="D20" s="414"/>
      <c r="E20" s="414"/>
      <c r="F20" s="414"/>
      <c r="G20" s="8"/>
      <c r="H20" s="8"/>
      <c r="I20" s="8"/>
    </row>
    <row r="21" spans="1:9" ht="16.5">
      <c r="A21" s="9"/>
      <c r="B21" s="32" t="s">
        <v>15</v>
      </c>
      <c r="C21" s="158">
        <f>C23+C24</f>
        <v>36456.399999999994</v>
      </c>
      <c r="D21" s="158">
        <f>D23+D24</f>
        <v>164053.8</v>
      </c>
      <c r="E21" s="158">
        <f>E23+E24</f>
        <v>291651.1</v>
      </c>
      <c r="F21" s="158">
        <f>F23+F24</f>
        <v>364563.9</v>
      </c>
      <c r="G21" s="8"/>
      <c r="H21" s="8"/>
      <c r="I21" s="8"/>
    </row>
    <row r="22" spans="1:9" ht="16.5">
      <c r="A22" s="9"/>
      <c r="B22" s="38" t="s">
        <v>8</v>
      </c>
      <c r="C22" s="415"/>
      <c r="D22" s="414"/>
      <c r="E22" s="414"/>
      <c r="F22" s="414"/>
      <c r="G22" s="8"/>
      <c r="H22" s="8"/>
      <c r="I22" s="8"/>
    </row>
    <row r="23" spans="1:9" ht="24.75" customHeight="1">
      <c r="A23" s="9"/>
      <c r="B23" s="39" t="s">
        <v>74</v>
      </c>
      <c r="C23" s="415">
        <f>'Havelvac6.'!H25</f>
        <v>23076.3</v>
      </c>
      <c r="D23" s="415">
        <f>'Havelvac6.'!K25</f>
        <v>103843.3</v>
      </c>
      <c r="E23" s="415">
        <f>'Havelvac6.'!N25</f>
        <v>184610.3</v>
      </c>
      <c r="F23" s="415">
        <f>'Havelvac6.'!Q25</f>
        <v>230762.9</v>
      </c>
      <c r="G23" s="8"/>
      <c r="H23" s="8"/>
      <c r="I23" s="8"/>
    </row>
    <row r="24" spans="1:9" ht="24.75" customHeight="1">
      <c r="A24" s="9"/>
      <c r="B24" s="159" t="s">
        <v>245</v>
      </c>
      <c r="C24" s="415">
        <f>'Havelvac6.'!H26</f>
        <v>13380.099999999999</v>
      </c>
      <c r="D24" s="415">
        <f>'Havelvac6.'!K26</f>
        <v>60210.5</v>
      </c>
      <c r="E24" s="415">
        <f>'Havelvac6.'!N26</f>
        <v>107040.8</v>
      </c>
      <c r="F24" s="415">
        <f>'Havelvac6.'!Q26</f>
        <v>133801</v>
      </c>
      <c r="G24" s="8"/>
      <c r="H24" s="8"/>
      <c r="I24" s="8"/>
    </row>
    <row r="25" spans="1:9" ht="54.75" customHeight="1">
      <c r="A25" s="9"/>
      <c r="B25" s="32" t="s">
        <v>53</v>
      </c>
      <c r="C25" s="158">
        <f>C28+C27+C29</f>
        <v>37291.8</v>
      </c>
      <c r="D25" s="158">
        <f>D28+D27+D29</f>
        <v>167813.7</v>
      </c>
      <c r="E25" s="158">
        <f>E28+E27+E29</f>
        <v>298335.6</v>
      </c>
      <c r="F25" s="158">
        <f>F28+F27+F29</f>
        <v>372919.5</v>
      </c>
      <c r="G25" s="8"/>
      <c r="H25" s="8"/>
      <c r="I25" s="8"/>
    </row>
    <row r="26" spans="1:9" ht="16.5">
      <c r="A26" s="9"/>
      <c r="B26" s="38" t="s">
        <v>8</v>
      </c>
      <c r="C26" s="415"/>
      <c r="D26" s="414"/>
      <c r="E26" s="414"/>
      <c r="F26" s="414"/>
      <c r="G26" s="8"/>
      <c r="H26" s="8"/>
      <c r="I26" s="8"/>
    </row>
    <row r="27" spans="1:9" ht="16.5">
      <c r="A27" s="9"/>
      <c r="B27" s="40" t="s">
        <v>55</v>
      </c>
      <c r="C27" s="415">
        <f>'Havelvac6.'!H29</f>
        <v>8278.9</v>
      </c>
      <c r="D27" s="415">
        <f>'Havelvac6.'!K29</f>
        <v>37255.1</v>
      </c>
      <c r="E27" s="415">
        <f>'Havelvac6.'!N29</f>
        <v>66231.40000000001</v>
      </c>
      <c r="F27" s="415">
        <f>'Havelvac6.'!Q29</f>
        <v>82789.3</v>
      </c>
      <c r="G27" s="8"/>
      <c r="H27" s="8"/>
      <c r="I27" s="8"/>
    </row>
    <row r="28" spans="1:9" ht="16.5">
      <c r="A28" s="9"/>
      <c r="B28" s="40" t="s">
        <v>73</v>
      </c>
      <c r="C28" s="415">
        <f>'Havelvac6.'!H30</f>
        <v>12543.7</v>
      </c>
      <c r="D28" s="415">
        <f>'Havelvac6.'!K30</f>
        <v>56447.3</v>
      </c>
      <c r="E28" s="415">
        <f>'Havelvac6.'!N30</f>
        <v>100350.79999999999</v>
      </c>
      <c r="F28" s="415">
        <f>'Havelvac6.'!Q30</f>
        <v>125438.5</v>
      </c>
      <c r="G28" s="8"/>
      <c r="H28" s="8"/>
      <c r="I28" s="8"/>
    </row>
    <row r="29" spans="1:9" ht="16.5">
      <c r="A29" s="9"/>
      <c r="B29" s="38" t="s">
        <v>56</v>
      </c>
      <c r="C29" s="415">
        <f>'Havelvac6.'!H31</f>
        <v>16469.2</v>
      </c>
      <c r="D29" s="415">
        <f>'Havelvac6.'!K31</f>
        <v>74111.3</v>
      </c>
      <c r="E29" s="415">
        <f>'Havelvac6.'!N31</f>
        <v>131753.4</v>
      </c>
      <c r="F29" s="415">
        <f>'Havelvac6.'!Q31</f>
        <v>164691.7</v>
      </c>
      <c r="G29" s="8"/>
      <c r="H29" s="8"/>
      <c r="I29" s="8"/>
    </row>
    <row r="30" spans="2:9" ht="16.5">
      <c r="B30" s="32" t="s">
        <v>22</v>
      </c>
      <c r="C30" s="158">
        <f>SUM(C32:C34)</f>
        <v>13798.300000000001</v>
      </c>
      <c r="D30" s="158">
        <f>SUM(D32:D34)</f>
        <v>62091.799999999996</v>
      </c>
      <c r="E30" s="158">
        <f>SUM(E32:E34)</f>
        <v>110385.4</v>
      </c>
      <c r="F30" s="158">
        <f>SUM(F32:F34)</f>
        <v>137981.8</v>
      </c>
      <c r="G30" s="8"/>
      <c r="H30" s="8"/>
      <c r="I30" s="8"/>
    </row>
    <row r="31" spans="2:9" ht="16.5">
      <c r="B31" s="38" t="s">
        <v>8</v>
      </c>
      <c r="C31" s="415"/>
      <c r="D31" s="414"/>
      <c r="E31" s="414"/>
      <c r="F31" s="414"/>
      <c r="G31" s="8"/>
      <c r="H31" s="8"/>
      <c r="I31" s="8"/>
    </row>
    <row r="32" spans="2:9" ht="16.5">
      <c r="B32" s="136" t="s">
        <v>240</v>
      </c>
      <c r="C32" s="415">
        <f>'Havelvac6.'!H34</f>
        <v>3136</v>
      </c>
      <c r="D32" s="414">
        <f>'Havelvac6.'!K34</f>
        <v>14111.6</v>
      </c>
      <c r="E32" s="414">
        <f>'Havelvac6.'!N34</f>
        <v>25087.3</v>
      </c>
      <c r="F32" s="414">
        <f>'Havelvac6.'!Q34</f>
        <v>31359.1</v>
      </c>
      <c r="G32" s="8"/>
      <c r="H32" s="8"/>
      <c r="I32" s="8"/>
    </row>
    <row r="33" spans="2:9" ht="16.5">
      <c r="B33" s="136" t="s">
        <v>241</v>
      </c>
      <c r="C33" s="415">
        <f>'Havelvac6.'!H35</f>
        <v>8780.7</v>
      </c>
      <c r="D33" s="414">
        <f>'Havelvac6.'!K35</f>
        <v>39513.1</v>
      </c>
      <c r="E33" s="414">
        <f>'Havelvac6.'!N35</f>
        <v>70245.5</v>
      </c>
      <c r="F33" s="414">
        <f>'Havelvac6.'!Q35</f>
        <v>87806.9</v>
      </c>
      <c r="G33" s="8"/>
      <c r="H33" s="8"/>
      <c r="I33" s="8"/>
    </row>
    <row r="34" spans="2:9" ht="17.25" thickBot="1">
      <c r="B34" s="194" t="s">
        <v>242</v>
      </c>
      <c r="C34" s="415">
        <f>'Havelvac6.'!H36</f>
        <v>1881.6</v>
      </c>
      <c r="D34" s="414">
        <f>'Havelvac6.'!K36</f>
        <v>8467.1</v>
      </c>
      <c r="E34" s="414">
        <f>'Havelvac6.'!N36</f>
        <v>15052.599999999999</v>
      </c>
      <c r="F34" s="414">
        <f>'Havelvac6.'!Q36</f>
        <v>18815.8</v>
      </c>
      <c r="G34" s="8"/>
      <c r="H34" s="8"/>
      <c r="I34" s="8"/>
    </row>
    <row r="35" spans="3:9" ht="13.5">
      <c r="C35" s="11"/>
      <c r="D35" s="10"/>
      <c r="F35" s="8"/>
      <c r="G35" s="8"/>
      <c r="H35" s="8"/>
      <c r="I35" s="8"/>
    </row>
    <row r="36" spans="3:9" ht="13.5">
      <c r="C36" s="412">
        <f>C8-'Havelvac3.'!F7</f>
        <v>0</v>
      </c>
      <c r="D36" s="412">
        <f>D8-'Havelvac3.'!G7</f>
        <v>0</v>
      </c>
      <c r="E36" s="412">
        <f>E8-'Havelvac3.'!H7</f>
        <v>0</v>
      </c>
      <c r="F36" s="412">
        <f>F8-'Havelvac3.'!I7</f>
        <v>0</v>
      </c>
      <c r="G36" s="8"/>
      <c r="H36" s="8"/>
      <c r="I36" s="8"/>
    </row>
    <row r="37" spans="3:9" ht="13.5">
      <c r="C37" s="11"/>
      <c r="D37" s="10"/>
      <c r="F37" s="8"/>
      <c r="G37" s="8"/>
      <c r="H37" s="8"/>
      <c r="I37" s="8"/>
    </row>
    <row r="38" spans="3:9" ht="13.5">
      <c r="C38" s="412">
        <f>C8-'Havelvac6.'!H10</f>
        <v>0</v>
      </c>
      <c r="D38" s="412">
        <f>D8-'Havelvac6.'!K10</f>
        <v>0</v>
      </c>
      <c r="E38" s="413">
        <f>E8-'Havelvac6.'!N10</f>
        <v>0</v>
      </c>
      <c r="F38" s="413">
        <f>F8-'Havelvac6.'!Q10</f>
        <v>0</v>
      </c>
      <c r="G38" s="8"/>
      <c r="H38" s="8"/>
      <c r="I38" s="8"/>
    </row>
    <row r="39" spans="3:9" ht="13.5">
      <c r="C39" s="11"/>
      <c r="D39" s="11"/>
      <c r="F39" s="8"/>
      <c r="G39" s="8"/>
      <c r="H39" s="8"/>
      <c r="I39" s="8"/>
    </row>
    <row r="40" spans="3:9" ht="13.5">
      <c r="C40" s="11"/>
      <c r="D40" s="11"/>
      <c r="F40" s="8"/>
      <c r="G40" s="8"/>
      <c r="H40" s="8"/>
      <c r="I40" s="8"/>
    </row>
    <row r="41" spans="3:9" ht="13.5">
      <c r="C41" s="11"/>
      <c r="D41" s="11"/>
      <c r="F41" s="8"/>
      <c r="G41" s="8"/>
      <c r="H41" s="8"/>
      <c r="I41" s="8"/>
    </row>
    <row r="42" spans="3:9" ht="13.5">
      <c r="C42" s="11"/>
      <c r="D42" s="11"/>
      <c r="F42" s="8"/>
      <c r="G42" s="8"/>
      <c r="H42" s="8"/>
      <c r="I42" s="8"/>
    </row>
    <row r="43" spans="3:9" ht="13.5">
      <c r="C43" s="11"/>
      <c r="D43" s="11"/>
      <c r="F43" s="8"/>
      <c r="G43" s="8"/>
      <c r="H43" s="8"/>
      <c r="I43" s="8"/>
    </row>
    <row r="44" spans="3:9" ht="13.5">
      <c r="C44" s="11"/>
      <c r="D44" s="11"/>
      <c r="F44" s="8"/>
      <c r="G44" s="8"/>
      <c r="H44" s="8"/>
      <c r="I44" s="8"/>
    </row>
    <row r="45" spans="3:9" ht="13.5">
      <c r="C45" s="11"/>
      <c r="D45" s="11"/>
      <c r="F45" s="8"/>
      <c r="G45" s="8"/>
      <c r="H45" s="8"/>
      <c r="I45" s="8"/>
    </row>
    <row r="46" spans="3:9" ht="13.5">
      <c r="C46" s="11"/>
      <c r="D46" s="11"/>
      <c r="F46" s="8"/>
      <c r="G46" s="8"/>
      <c r="H46" s="8"/>
      <c r="I46" s="8"/>
    </row>
    <row r="47" spans="3:9" ht="13.5">
      <c r="C47" s="11"/>
      <c r="D47" s="11"/>
      <c r="F47" s="8"/>
      <c r="G47" s="8"/>
      <c r="H47" s="8"/>
      <c r="I47" s="8"/>
    </row>
    <row r="48" spans="3:9" ht="13.5">
      <c r="C48" s="11"/>
      <c r="D48" s="11"/>
      <c r="F48" s="8"/>
      <c r="G48" s="8"/>
      <c r="H48" s="8"/>
      <c r="I48" s="8"/>
    </row>
    <row r="49" spans="3:9" ht="13.5">
      <c r="C49" s="11"/>
      <c r="D49" s="11"/>
      <c r="F49" s="8"/>
      <c r="G49" s="8"/>
      <c r="H49" s="8"/>
      <c r="I49" s="8"/>
    </row>
    <row r="50" spans="3:9" ht="13.5">
      <c r="C50" s="11"/>
      <c r="D50" s="11"/>
      <c r="F50" s="8"/>
      <c r="G50" s="8"/>
      <c r="H50" s="8"/>
      <c r="I50" s="8"/>
    </row>
    <row r="51" spans="3:9" ht="13.5">
      <c r="C51" s="11"/>
      <c r="D51" s="11"/>
      <c r="F51" s="8"/>
      <c r="G51" s="8"/>
      <c r="H51" s="8"/>
      <c r="I51" s="8"/>
    </row>
    <row r="52" spans="3:9" ht="13.5">
      <c r="C52" s="11"/>
      <c r="D52" s="11"/>
      <c r="F52" s="8"/>
      <c r="G52" s="8"/>
      <c r="H52" s="8"/>
      <c r="I52" s="8"/>
    </row>
    <row r="53" spans="3:9" ht="13.5">
      <c r="C53" s="11"/>
      <c r="D53" s="11"/>
      <c r="F53" s="8"/>
      <c r="G53" s="8"/>
      <c r="H53" s="8"/>
      <c r="I53" s="8"/>
    </row>
    <row r="54" spans="3:9" ht="13.5">
      <c r="C54" s="11"/>
      <c r="D54" s="11"/>
      <c r="F54" s="8"/>
      <c r="G54" s="8"/>
      <c r="H54" s="8"/>
      <c r="I54" s="8"/>
    </row>
    <row r="55" spans="3:9" ht="13.5">
      <c r="C55" s="11"/>
      <c r="D55" s="11"/>
      <c r="F55" s="8"/>
      <c r="G55" s="8"/>
      <c r="H55" s="8"/>
      <c r="I55" s="8"/>
    </row>
    <row r="56" spans="3:9" ht="13.5">
      <c r="C56" s="11"/>
      <c r="D56" s="11"/>
      <c r="F56" s="8"/>
      <c r="G56" s="8"/>
      <c r="H56" s="8"/>
      <c r="I56" s="8"/>
    </row>
    <row r="57" spans="3:9" ht="13.5">
      <c r="C57" s="11"/>
      <c r="D57" s="11"/>
      <c r="F57" s="8"/>
      <c r="G57" s="8"/>
      <c r="H57" s="8"/>
      <c r="I57" s="8"/>
    </row>
    <row r="58" spans="3:9" ht="13.5">
      <c r="C58" s="11"/>
      <c r="D58" s="11"/>
      <c r="F58" s="8"/>
      <c r="G58" s="8"/>
      <c r="H58" s="8"/>
      <c r="I58" s="8"/>
    </row>
    <row r="59" spans="3:9" ht="13.5">
      <c r="C59" s="11"/>
      <c r="D59" s="11"/>
      <c r="F59" s="8"/>
      <c r="G59" s="8"/>
      <c r="H59" s="8"/>
      <c r="I59" s="8"/>
    </row>
    <row r="60" spans="3:9" ht="13.5">
      <c r="C60" s="11"/>
      <c r="D60" s="11"/>
      <c r="F60" s="8"/>
      <c r="G60" s="8"/>
      <c r="H60" s="8"/>
      <c r="I60" s="8"/>
    </row>
    <row r="61" spans="3:9" ht="13.5">
      <c r="C61" s="11"/>
      <c r="D61" s="11"/>
      <c r="F61" s="8"/>
      <c r="G61" s="8"/>
      <c r="H61" s="8"/>
      <c r="I61" s="8"/>
    </row>
    <row r="62" spans="3:9" ht="13.5">
      <c r="C62" s="11"/>
      <c r="D62" s="11"/>
      <c r="F62" s="8"/>
      <c r="G62" s="8"/>
      <c r="H62" s="8"/>
      <c r="I62" s="8"/>
    </row>
    <row r="63" spans="3:9" ht="13.5">
      <c r="C63" s="11"/>
      <c r="D63" s="11"/>
      <c r="F63" s="8"/>
      <c r="G63" s="8"/>
      <c r="H63" s="8"/>
      <c r="I63" s="8"/>
    </row>
    <row r="64" spans="3:9" ht="13.5">
      <c r="C64" s="11"/>
      <c r="D64" s="11"/>
      <c r="F64" s="8"/>
      <c r="G64" s="8"/>
      <c r="H64" s="8"/>
      <c r="I64" s="8"/>
    </row>
    <row r="65" spans="3:9" ht="13.5">
      <c r="C65" s="11"/>
      <c r="D65" s="11"/>
      <c r="F65" s="8"/>
      <c r="G65" s="8"/>
      <c r="H65" s="8"/>
      <c r="I65" s="8"/>
    </row>
    <row r="66" spans="3:9" ht="13.5">
      <c r="C66" s="11"/>
      <c r="D66" s="11"/>
      <c r="F66" s="8"/>
      <c r="G66" s="8"/>
      <c r="H66" s="8"/>
      <c r="I66" s="8"/>
    </row>
    <row r="67" spans="3:9" ht="13.5">
      <c r="C67" s="11"/>
      <c r="D67" s="11"/>
      <c r="F67" s="8"/>
      <c r="G67" s="8"/>
      <c r="H67" s="8"/>
      <c r="I67" s="8"/>
    </row>
    <row r="68" spans="3:9" ht="13.5">
      <c r="C68" s="11"/>
      <c r="D68" s="11"/>
      <c r="F68" s="8"/>
      <c r="G68" s="8"/>
      <c r="H68" s="8"/>
      <c r="I68" s="8"/>
    </row>
    <row r="69" spans="3:9" ht="13.5">
      <c r="C69" s="11"/>
      <c r="D69" s="11"/>
      <c r="F69" s="8"/>
      <c r="G69" s="8"/>
      <c r="H69" s="8"/>
      <c r="I69" s="8"/>
    </row>
    <row r="70" spans="3:9" ht="13.5">
      <c r="C70" s="11"/>
      <c r="D70" s="11"/>
      <c r="F70" s="8"/>
      <c r="G70" s="8"/>
      <c r="H70" s="8"/>
      <c r="I70" s="8"/>
    </row>
    <row r="71" spans="3:9" ht="13.5">
      <c r="C71" s="11"/>
      <c r="D71" s="11"/>
      <c r="F71" s="8"/>
      <c r="G71" s="8"/>
      <c r="H71" s="8"/>
      <c r="I71" s="8"/>
    </row>
    <row r="72" spans="3:9" ht="13.5">
      <c r="C72" s="11"/>
      <c r="D72" s="11"/>
      <c r="F72" s="8"/>
      <c r="G72" s="8"/>
      <c r="H72" s="8"/>
      <c r="I72" s="8"/>
    </row>
    <row r="73" spans="3:9" ht="13.5">
      <c r="C73" s="11"/>
      <c r="D73" s="11"/>
      <c r="F73" s="8"/>
      <c r="G73" s="8"/>
      <c r="H73" s="8"/>
      <c r="I73" s="8"/>
    </row>
    <row r="74" spans="3:9" ht="13.5">
      <c r="C74" s="11"/>
      <c r="D74" s="11"/>
      <c r="F74" s="8"/>
      <c r="G74" s="8"/>
      <c r="H74" s="8"/>
      <c r="I74" s="8"/>
    </row>
    <row r="75" spans="3:9" ht="13.5">
      <c r="C75" s="11"/>
      <c r="D75" s="11"/>
      <c r="F75" s="8"/>
      <c r="G75" s="8"/>
      <c r="H75" s="8"/>
      <c r="I75" s="8"/>
    </row>
    <row r="76" spans="3:9" ht="13.5">
      <c r="C76" s="11"/>
      <c r="D76" s="11"/>
      <c r="F76" s="8"/>
      <c r="G76" s="8"/>
      <c r="H76" s="8"/>
      <c r="I76" s="8"/>
    </row>
    <row r="77" spans="3:9" ht="13.5">
      <c r="C77" s="11"/>
      <c r="D77" s="11"/>
      <c r="F77" s="8"/>
      <c r="G77" s="8"/>
      <c r="H77" s="8"/>
      <c r="I77" s="8"/>
    </row>
    <row r="78" spans="3:9" ht="13.5">
      <c r="C78" s="11"/>
      <c r="D78" s="11"/>
      <c r="F78" s="8"/>
      <c r="G78" s="8"/>
      <c r="H78" s="8"/>
      <c r="I78" s="8"/>
    </row>
    <row r="79" spans="3:9" ht="13.5">
      <c r="C79" s="11"/>
      <c r="D79" s="11"/>
      <c r="F79" s="8"/>
      <c r="G79" s="8"/>
      <c r="H79" s="8"/>
      <c r="I79" s="8"/>
    </row>
    <row r="80" spans="3:9" ht="13.5">
      <c r="C80" s="11"/>
      <c r="D80" s="11"/>
      <c r="F80" s="8"/>
      <c r="G80" s="8"/>
      <c r="H80" s="8"/>
      <c r="I80" s="8"/>
    </row>
    <row r="81" spans="3:9" ht="13.5">
      <c r="C81" s="11"/>
      <c r="D81" s="11"/>
      <c r="F81" s="8"/>
      <c r="G81" s="8"/>
      <c r="H81" s="8"/>
      <c r="I81" s="8"/>
    </row>
    <row r="82" spans="3:9" ht="13.5">
      <c r="C82" s="11"/>
      <c r="D82" s="11"/>
      <c r="F82" s="8"/>
      <c r="G82" s="8"/>
      <c r="H82" s="8"/>
      <c r="I82" s="8"/>
    </row>
    <row r="83" spans="3:9" ht="13.5">
      <c r="C83" s="11"/>
      <c r="D83" s="11"/>
      <c r="F83" s="8"/>
      <c r="G83" s="8"/>
      <c r="H83" s="8"/>
      <c r="I83" s="8"/>
    </row>
    <row r="84" spans="3:9" ht="13.5">
      <c r="C84" s="11"/>
      <c r="D84" s="11"/>
      <c r="F84" s="8"/>
      <c r="G84" s="8"/>
      <c r="H84" s="8"/>
      <c r="I84" s="8"/>
    </row>
    <row r="85" spans="3:9" ht="13.5">
      <c r="C85" s="11"/>
      <c r="D85" s="11"/>
      <c r="F85" s="8"/>
      <c r="G85" s="8"/>
      <c r="H85" s="8"/>
      <c r="I85" s="8"/>
    </row>
    <row r="86" spans="3:9" ht="13.5">
      <c r="C86" s="11"/>
      <c r="D86" s="11"/>
      <c r="F86" s="8"/>
      <c r="G86" s="8"/>
      <c r="H86" s="8"/>
      <c r="I86" s="8"/>
    </row>
    <row r="87" spans="3:9" ht="13.5">
      <c r="C87" s="11"/>
      <c r="D87" s="11"/>
      <c r="F87" s="8"/>
      <c r="G87" s="8"/>
      <c r="H87" s="8"/>
      <c r="I87" s="8"/>
    </row>
    <row r="88" spans="3:9" ht="13.5">
      <c r="C88" s="11"/>
      <c r="D88" s="11"/>
      <c r="F88" s="8"/>
      <c r="G88" s="8"/>
      <c r="H88" s="8"/>
      <c r="I88" s="8"/>
    </row>
    <row r="89" spans="3:9" ht="13.5">
      <c r="C89" s="11"/>
      <c r="D89" s="11"/>
      <c r="F89" s="8"/>
      <c r="G89" s="8"/>
      <c r="H89" s="8"/>
      <c r="I89" s="8"/>
    </row>
    <row r="90" spans="3:9" ht="13.5">
      <c r="C90" s="11"/>
      <c r="D90" s="11"/>
      <c r="F90" s="8"/>
      <c r="G90" s="8"/>
      <c r="H90" s="8"/>
      <c r="I90" s="8"/>
    </row>
    <row r="91" spans="3:9" ht="13.5">
      <c r="C91" s="11"/>
      <c r="D91" s="11"/>
      <c r="F91" s="8"/>
      <c r="G91" s="8"/>
      <c r="H91" s="8"/>
      <c r="I91" s="8"/>
    </row>
    <row r="92" spans="3:9" ht="13.5">
      <c r="C92" s="11"/>
      <c r="D92" s="11"/>
      <c r="F92" s="8"/>
      <c r="G92" s="8"/>
      <c r="H92" s="8"/>
      <c r="I92" s="8"/>
    </row>
    <row r="93" spans="3:9" ht="13.5">
      <c r="C93" s="11"/>
      <c r="D93" s="11"/>
      <c r="F93" s="8"/>
      <c r="G93" s="8"/>
      <c r="H93" s="8"/>
      <c r="I93" s="8"/>
    </row>
    <row r="94" spans="3:9" ht="13.5">
      <c r="C94" s="11"/>
      <c r="D94" s="11"/>
      <c r="F94" s="8"/>
      <c r="G94" s="8"/>
      <c r="H94" s="8"/>
      <c r="I94" s="8"/>
    </row>
    <row r="95" spans="3:9" ht="13.5">
      <c r="C95" s="11"/>
      <c r="D95" s="11"/>
      <c r="F95" s="8"/>
      <c r="G95" s="8"/>
      <c r="H95" s="8"/>
      <c r="I95" s="8"/>
    </row>
    <row r="96" spans="3:9" ht="13.5">
      <c r="C96" s="11"/>
      <c r="D96" s="11"/>
      <c r="F96" s="8"/>
      <c r="G96" s="8"/>
      <c r="H96" s="8"/>
      <c r="I96" s="8"/>
    </row>
    <row r="97" spans="3:9" ht="13.5">
      <c r="C97" s="11"/>
      <c r="D97" s="11"/>
      <c r="F97" s="8"/>
      <c r="G97" s="8"/>
      <c r="H97" s="8"/>
      <c r="I97" s="8"/>
    </row>
    <row r="98" spans="3:9" ht="13.5">
      <c r="C98" s="11"/>
      <c r="D98" s="11"/>
      <c r="F98" s="8"/>
      <c r="G98" s="8"/>
      <c r="H98" s="8"/>
      <c r="I98" s="8"/>
    </row>
    <row r="99" spans="3:9" ht="13.5">
      <c r="C99" s="11"/>
      <c r="D99" s="11"/>
      <c r="F99" s="8"/>
      <c r="G99" s="8"/>
      <c r="H99" s="8"/>
      <c r="I99" s="8"/>
    </row>
    <row r="100" spans="3:9" ht="13.5">
      <c r="C100" s="11"/>
      <c r="D100" s="11"/>
      <c r="F100" s="8"/>
      <c r="G100" s="8"/>
      <c r="H100" s="8"/>
      <c r="I100" s="8"/>
    </row>
    <row r="101" spans="3:9" ht="13.5">
      <c r="C101" s="11"/>
      <c r="D101" s="11"/>
      <c r="F101" s="8"/>
      <c r="G101" s="8"/>
      <c r="H101" s="8"/>
      <c r="I101" s="8"/>
    </row>
    <row r="102" spans="3:9" ht="13.5">
      <c r="C102" s="11"/>
      <c r="D102" s="11"/>
      <c r="F102" s="8"/>
      <c r="G102" s="8"/>
      <c r="H102" s="8"/>
      <c r="I102" s="8"/>
    </row>
    <row r="103" spans="3:9" ht="13.5">
      <c r="C103" s="11"/>
      <c r="D103" s="11"/>
      <c r="F103" s="8"/>
      <c r="G103" s="8"/>
      <c r="H103" s="8"/>
      <c r="I103" s="8"/>
    </row>
    <row r="104" spans="3:9" ht="13.5">
      <c r="C104" s="11"/>
      <c r="D104" s="11"/>
      <c r="F104" s="8"/>
      <c r="G104" s="8"/>
      <c r="H104" s="8"/>
      <c r="I104" s="8"/>
    </row>
    <row r="105" spans="3:9" ht="13.5">
      <c r="C105" s="11"/>
      <c r="D105" s="11"/>
      <c r="F105" s="8"/>
      <c r="G105" s="8"/>
      <c r="H105" s="8"/>
      <c r="I105" s="8"/>
    </row>
    <row r="106" spans="3:9" ht="13.5">
      <c r="C106" s="11"/>
      <c r="D106" s="11"/>
      <c r="F106" s="8"/>
      <c r="G106" s="8"/>
      <c r="H106" s="8"/>
      <c r="I106" s="8"/>
    </row>
    <row r="107" spans="3:9" ht="13.5">
      <c r="C107" s="11"/>
      <c r="D107" s="11"/>
      <c r="F107" s="8"/>
      <c r="G107" s="8"/>
      <c r="H107" s="8"/>
      <c r="I107" s="8"/>
    </row>
    <row r="108" spans="3:9" ht="13.5">
      <c r="C108" s="11"/>
      <c r="D108" s="11"/>
      <c r="F108" s="8"/>
      <c r="G108" s="8"/>
      <c r="H108" s="8"/>
      <c r="I108" s="8"/>
    </row>
    <row r="109" spans="3:9" ht="13.5">
      <c r="C109" s="11"/>
      <c r="D109" s="11"/>
      <c r="F109" s="8"/>
      <c r="G109" s="8"/>
      <c r="H109" s="8"/>
      <c r="I109" s="8"/>
    </row>
    <row r="110" spans="3:9" ht="13.5">
      <c r="C110" s="11"/>
      <c r="D110" s="11"/>
      <c r="F110" s="8"/>
      <c r="G110" s="8"/>
      <c r="H110" s="8"/>
      <c r="I110" s="8"/>
    </row>
    <row r="111" spans="3:9" ht="13.5">
      <c r="C111" s="11"/>
      <c r="D111" s="11"/>
      <c r="F111" s="8"/>
      <c r="G111" s="8"/>
      <c r="H111" s="8"/>
      <c r="I111" s="8"/>
    </row>
    <row r="112" spans="3:9" ht="13.5">
      <c r="C112" s="11"/>
      <c r="D112" s="11"/>
      <c r="F112" s="8"/>
      <c r="G112" s="8"/>
      <c r="H112" s="8"/>
      <c r="I112" s="8"/>
    </row>
    <row r="113" spans="3:9" ht="13.5">
      <c r="C113" s="11"/>
      <c r="D113" s="11"/>
      <c r="F113" s="8"/>
      <c r="G113" s="8"/>
      <c r="H113" s="8"/>
      <c r="I113" s="8"/>
    </row>
    <row r="114" spans="3:9" ht="13.5">
      <c r="C114" s="11"/>
      <c r="D114" s="11"/>
      <c r="F114" s="8"/>
      <c r="G114" s="8"/>
      <c r="H114" s="8"/>
      <c r="I114" s="8"/>
    </row>
    <row r="115" spans="3:9" ht="13.5">
      <c r="C115" s="11"/>
      <c r="D115" s="11"/>
      <c r="F115" s="8"/>
      <c r="G115" s="8"/>
      <c r="H115" s="8"/>
      <c r="I115" s="8"/>
    </row>
    <row r="116" spans="3:9" ht="13.5">
      <c r="C116" s="11"/>
      <c r="D116" s="11"/>
      <c r="F116" s="8"/>
      <c r="G116" s="8"/>
      <c r="H116" s="8"/>
      <c r="I116" s="8"/>
    </row>
    <row r="117" spans="3:9" ht="13.5">
      <c r="C117" s="11"/>
      <c r="D117" s="11"/>
      <c r="F117" s="8"/>
      <c r="G117" s="8"/>
      <c r="H117" s="8"/>
      <c r="I117" s="8"/>
    </row>
    <row r="118" spans="3:9" ht="13.5">
      <c r="C118" s="11"/>
      <c r="D118" s="11"/>
      <c r="F118" s="8"/>
      <c r="G118" s="8"/>
      <c r="H118" s="8"/>
      <c r="I118" s="8"/>
    </row>
    <row r="119" spans="3:9" ht="13.5">
      <c r="C119" s="11"/>
      <c r="D119" s="11"/>
      <c r="F119" s="8"/>
      <c r="G119" s="8"/>
      <c r="H119" s="8"/>
      <c r="I119" s="8"/>
    </row>
    <row r="120" spans="3:9" ht="13.5">
      <c r="C120" s="11"/>
      <c r="D120" s="11"/>
      <c r="F120" s="8"/>
      <c r="G120" s="8"/>
      <c r="H120" s="8"/>
      <c r="I120" s="8"/>
    </row>
    <row r="121" spans="3:9" ht="13.5">
      <c r="C121" s="11"/>
      <c r="D121" s="11"/>
      <c r="F121" s="8"/>
      <c r="G121" s="8"/>
      <c r="H121" s="8"/>
      <c r="I121" s="8"/>
    </row>
    <row r="122" spans="3:9" ht="13.5">
      <c r="C122" s="11"/>
      <c r="D122" s="11"/>
      <c r="F122" s="8"/>
      <c r="G122" s="8"/>
      <c r="H122" s="8"/>
      <c r="I122" s="8"/>
    </row>
    <row r="123" spans="3:9" ht="13.5">
      <c r="C123" s="11"/>
      <c r="D123" s="11"/>
      <c r="F123" s="8"/>
      <c r="G123" s="8"/>
      <c r="H123" s="8"/>
      <c r="I123" s="8"/>
    </row>
    <row r="124" spans="3:9" ht="13.5">
      <c r="C124" s="11"/>
      <c r="D124" s="11"/>
      <c r="F124" s="8"/>
      <c r="G124" s="8"/>
      <c r="H124" s="8"/>
      <c r="I124" s="8"/>
    </row>
    <row r="125" spans="3:9" ht="13.5">
      <c r="C125" s="11"/>
      <c r="D125" s="11"/>
      <c r="F125" s="8"/>
      <c r="G125" s="8"/>
      <c r="H125" s="8"/>
      <c r="I125" s="8"/>
    </row>
    <row r="126" spans="3:9" ht="13.5">
      <c r="C126" s="11"/>
      <c r="D126" s="11"/>
      <c r="F126" s="8"/>
      <c r="G126" s="8"/>
      <c r="H126" s="8"/>
      <c r="I126" s="8"/>
    </row>
    <row r="127" spans="3:9" ht="13.5">
      <c r="C127" s="11"/>
      <c r="D127" s="11"/>
      <c r="F127" s="8"/>
      <c r="G127" s="8"/>
      <c r="H127" s="8"/>
      <c r="I127" s="8"/>
    </row>
    <row r="128" spans="3:9" ht="13.5">
      <c r="C128" s="11"/>
      <c r="D128" s="11"/>
      <c r="F128" s="8"/>
      <c r="G128" s="8"/>
      <c r="H128" s="8"/>
      <c r="I128" s="8"/>
    </row>
    <row r="129" spans="3:9" ht="13.5">
      <c r="C129" s="11"/>
      <c r="D129" s="11"/>
      <c r="F129" s="8"/>
      <c r="G129" s="8"/>
      <c r="H129" s="8"/>
      <c r="I129" s="8"/>
    </row>
    <row r="130" spans="3:9" ht="13.5">
      <c r="C130" s="11"/>
      <c r="D130" s="11"/>
      <c r="F130" s="8"/>
      <c r="G130" s="8"/>
      <c r="H130" s="8"/>
      <c r="I130" s="8"/>
    </row>
    <row r="131" spans="3:9" ht="13.5">
      <c r="C131" s="11"/>
      <c r="D131" s="11"/>
      <c r="F131" s="8"/>
      <c r="G131" s="8"/>
      <c r="H131" s="8"/>
      <c r="I131" s="8"/>
    </row>
    <row r="132" spans="3:9" ht="13.5">
      <c r="C132" s="11"/>
      <c r="D132" s="11"/>
      <c r="F132" s="8"/>
      <c r="G132" s="8"/>
      <c r="H132" s="8"/>
      <c r="I132" s="8"/>
    </row>
    <row r="133" spans="3:9" ht="13.5">
      <c r="C133" s="11"/>
      <c r="D133" s="11"/>
      <c r="F133" s="8"/>
      <c r="G133" s="8"/>
      <c r="H133" s="8"/>
      <c r="I133" s="8"/>
    </row>
    <row r="134" spans="3:9" ht="13.5">
      <c r="C134" s="11"/>
      <c r="D134" s="11"/>
      <c r="F134" s="8"/>
      <c r="G134" s="8"/>
      <c r="H134" s="8"/>
      <c r="I134" s="8"/>
    </row>
    <row r="135" spans="3:9" ht="13.5">
      <c r="C135" s="11"/>
      <c r="D135" s="11"/>
      <c r="F135" s="8"/>
      <c r="G135" s="8"/>
      <c r="H135" s="8"/>
      <c r="I135" s="8"/>
    </row>
    <row r="136" spans="3:9" ht="13.5">
      <c r="C136" s="11"/>
      <c r="D136" s="11"/>
      <c r="F136" s="8"/>
      <c r="G136" s="8"/>
      <c r="H136" s="8"/>
      <c r="I136" s="8"/>
    </row>
    <row r="137" spans="3:9" ht="13.5">
      <c r="C137" s="11"/>
      <c r="D137" s="11"/>
      <c r="F137" s="8"/>
      <c r="G137" s="8"/>
      <c r="H137" s="8"/>
      <c r="I137" s="8"/>
    </row>
    <row r="138" spans="3:9" ht="13.5">
      <c r="C138" s="11"/>
      <c r="D138" s="11"/>
      <c r="F138" s="8"/>
      <c r="G138" s="8"/>
      <c r="H138" s="8"/>
      <c r="I138" s="8"/>
    </row>
    <row r="139" spans="3:9" ht="13.5">
      <c r="C139" s="11"/>
      <c r="D139" s="11"/>
      <c r="F139" s="8"/>
      <c r="G139" s="8"/>
      <c r="H139" s="8"/>
      <c r="I139" s="8"/>
    </row>
    <row r="140" spans="3:9" ht="13.5">
      <c r="C140" s="11"/>
      <c r="D140" s="11"/>
      <c r="F140" s="8"/>
      <c r="G140" s="8"/>
      <c r="H140" s="8"/>
      <c r="I140" s="8"/>
    </row>
    <row r="141" spans="3:9" ht="13.5">
      <c r="C141" s="11"/>
      <c r="D141" s="11"/>
      <c r="F141" s="8"/>
      <c r="G141" s="8"/>
      <c r="H141" s="8"/>
      <c r="I141" s="8"/>
    </row>
    <row r="142" spans="3:9" ht="13.5">
      <c r="C142" s="11"/>
      <c r="D142" s="11"/>
      <c r="F142" s="8"/>
      <c r="G142" s="8"/>
      <c r="H142" s="8"/>
      <c r="I142" s="8"/>
    </row>
    <row r="143" spans="3:9" ht="13.5">
      <c r="C143" s="11"/>
      <c r="D143" s="11"/>
      <c r="F143" s="8"/>
      <c r="G143" s="8"/>
      <c r="H143" s="8"/>
      <c r="I143" s="8"/>
    </row>
    <row r="144" spans="3:9" ht="13.5">
      <c r="C144" s="11"/>
      <c r="D144" s="11"/>
      <c r="F144" s="8"/>
      <c r="G144" s="8"/>
      <c r="H144" s="8"/>
      <c r="I144" s="8"/>
    </row>
    <row r="145" spans="3:9" ht="13.5">
      <c r="C145" s="11"/>
      <c r="D145" s="11"/>
      <c r="F145" s="8"/>
      <c r="G145" s="8"/>
      <c r="H145" s="8"/>
      <c r="I145" s="8"/>
    </row>
    <row r="146" spans="3:9" ht="13.5">
      <c r="C146" s="11"/>
      <c r="D146" s="11"/>
      <c r="F146" s="8"/>
      <c r="G146" s="8"/>
      <c r="H146" s="8"/>
      <c r="I146" s="8"/>
    </row>
    <row r="147" spans="3:9" ht="13.5">
      <c r="C147" s="11"/>
      <c r="D147" s="11"/>
      <c r="F147" s="8"/>
      <c r="G147" s="8"/>
      <c r="H147" s="8"/>
      <c r="I147" s="8"/>
    </row>
    <row r="148" spans="3:9" ht="13.5">
      <c r="C148" s="11"/>
      <c r="D148" s="11"/>
      <c r="F148" s="8"/>
      <c r="G148" s="8"/>
      <c r="H148" s="8"/>
      <c r="I148" s="8"/>
    </row>
    <row r="149" spans="3:9" ht="13.5">
      <c r="C149" s="11"/>
      <c r="D149" s="11"/>
      <c r="F149" s="8"/>
      <c r="G149" s="8"/>
      <c r="H149" s="8"/>
      <c r="I149" s="8"/>
    </row>
    <row r="150" spans="3:9" ht="13.5">
      <c r="C150" s="11"/>
      <c r="D150" s="11"/>
      <c r="F150" s="8"/>
      <c r="G150" s="8"/>
      <c r="H150" s="8"/>
      <c r="I150" s="8"/>
    </row>
    <row r="151" spans="3:9" ht="13.5">
      <c r="C151" s="11"/>
      <c r="D151" s="11"/>
      <c r="F151" s="8"/>
      <c r="G151" s="8"/>
      <c r="H151" s="8"/>
      <c r="I151" s="8"/>
    </row>
    <row r="152" spans="3:9" ht="13.5">
      <c r="C152" s="11"/>
      <c r="D152" s="11"/>
      <c r="F152" s="8"/>
      <c r="G152" s="8"/>
      <c r="H152" s="8"/>
      <c r="I152" s="8"/>
    </row>
    <row r="153" spans="3:9" ht="13.5">
      <c r="C153" s="11"/>
      <c r="D153" s="11"/>
      <c r="F153" s="8"/>
      <c r="G153" s="8"/>
      <c r="H153" s="8"/>
      <c r="I153" s="8"/>
    </row>
    <row r="154" spans="3:9" ht="13.5">
      <c r="C154" s="11"/>
      <c r="D154" s="11"/>
      <c r="F154" s="8"/>
      <c r="G154" s="8"/>
      <c r="H154" s="8"/>
      <c r="I154" s="8"/>
    </row>
    <row r="155" spans="3:9" ht="13.5">
      <c r="C155" s="11"/>
      <c r="D155" s="11"/>
      <c r="F155" s="8"/>
      <c r="G155" s="8"/>
      <c r="H155" s="8"/>
      <c r="I155" s="8"/>
    </row>
    <row r="156" spans="3:9" ht="13.5">
      <c r="C156" s="11"/>
      <c r="D156" s="11"/>
      <c r="F156" s="8"/>
      <c r="G156" s="8"/>
      <c r="H156" s="8"/>
      <c r="I156" s="8"/>
    </row>
    <row r="157" spans="3:9" ht="13.5">
      <c r="C157" s="11"/>
      <c r="D157" s="11"/>
      <c r="F157" s="8"/>
      <c r="G157" s="8"/>
      <c r="H157" s="8"/>
      <c r="I157" s="8"/>
    </row>
    <row r="158" spans="3:9" ht="13.5">
      <c r="C158" s="11"/>
      <c r="D158" s="11"/>
      <c r="F158" s="8"/>
      <c r="G158" s="8"/>
      <c r="H158" s="8"/>
      <c r="I158" s="8"/>
    </row>
    <row r="159" spans="3:9" ht="13.5">
      <c r="C159" s="11"/>
      <c r="D159" s="11"/>
      <c r="F159" s="8"/>
      <c r="G159" s="8"/>
      <c r="H159" s="8"/>
      <c r="I159" s="8"/>
    </row>
    <row r="160" spans="3:9" ht="13.5">
      <c r="C160" s="11"/>
      <c r="D160" s="11"/>
      <c r="F160" s="8"/>
      <c r="G160" s="8"/>
      <c r="H160" s="8"/>
      <c r="I160" s="8"/>
    </row>
    <row r="161" spans="3:9" ht="13.5">
      <c r="C161" s="11"/>
      <c r="D161" s="11"/>
      <c r="F161" s="8"/>
      <c r="G161" s="8"/>
      <c r="H161" s="8"/>
      <c r="I161" s="8"/>
    </row>
    <row r="162" spans="3:9" ht="13.5">
      <c r="C162" s="11"/>
      <c r="D162" s="11"/>
      <c r="F162" s="8"/>
      <c r="G162" s="8"/>
      <c r="H162" s="8"/>
      <c r="I162" s="8"/>
    </row>
    <row r="163" spans="3:9" ht="13.5">
      <c r="C163" s="11"/>
      <c r="D163" s="11"/>
      <c r="F163" s="8"/>
      <c r="G163" s="8"/>
      <c r="H163" s="8"/>
      <c r="I163" s="8"/>
    </row>
    <row r="164" spans="3:9" ht="13.5">
      <c r="C164" s="11"/>
      <c r="D164" s="11"/>
      <c r="F164" s="8"/>
      <c r="G164" s="8"/>
      <c r="H164" s="8"/>
      <c r="I164" s="8"/>
    </row>
    <row r="165" spans="3:9" ht="13.5">
      <c r="C165" s="11"/>
      <c r="D165" s="11"/>
      <c r="F165" s="8"/>
      <c r="G165" s="8"/>
      <c r="H165" s="8"/>
      <c r="I165" s="8"/>
    </row>
    <row r="166" spans="3:9" ht="13.5">
      <c r="C166" s="11"/>
      <c r="D166" s="11"/>
      <c r="F166" s="8"/>
      <c r="G166" s="8"/>
      <c r="H166" s="8"/>
      <c r="I166" s="8"/>
    </row>
    <row r="167" spans="3:9" ht="13.5">
      <c r="C167" s="11"/>
      <c r="D167" s="11"/>
      <c r="F167" s="8"/>
      <c r="G167" s="8"/>
      <c r="H167" s="8"/>
      <c r="I167" s="8"/>
    </row>
    <row r="168" spans="3:9" ht="13.5">
      <c r="C168" s="11"/>
      <c r="D168" s="11"/>
      <c r="F168" s="8"/>
      <c r="G168" s="8"/>
      <c r="H168" s="8"/>
      <c r="I168" s="8"/>
    </row>
    <row r="169" spans="3:9" ht="13.5">
      <c r="C169" s="11"/>
      <c r="D169" s="11"/>
      <c r="F169" s="8"/>
      <c r="G169" s="8"/>
      <c r="H169" s="8"/>
      <c r="I169" s="8"/>
    </row>
  </sheetData>
  <sheetProtection/>
  <mergeCells count="11">
    <mergeCell ref="D6:D7"/>
    <mergeCell ref="E6:E7"/>
    <mergeCell ref="F6:F7"/>
    <mergeCell ref="E4:F4"/>
    <mergeCell ref="E2:F2"/>
    <mergeCell ref="C1:D1"/>
    <mergeCell ref="E1:F1"/>
    <mergeCell ref="A3:F3"/>
    <mergeCell ref="C5:F5"/>
    <mergeCell ref="B5:B7"/>
    <mergeCell ref="C6:C7"/>
  </mergeCells>
  <printOptions/>
  <pageMargins left="0.25" right="0.25" top="0.33" bottom="0.34" header="0.26" footer="0.2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3"/>
  <sheetViews>
    <sheetView workbookViewId="0" topLeftCell="A7">
      <selection activeCell="F15" sqref="F15"/>
    </sheetView>
  </sheetViews>
  <sheetFormatPr defaultColWidth="9.140625" defaultRowHeight="12.75"/>
  <cols>
    <col min="1" max="1" width="3.421875" style="351" customWidth="1"/>
    <col min="2" max="4" width="4.57421875" style="353" customWidth="1"/>
    <col min="5" max="5" width="61.8515625" style="351" customWidth="1"/>
    <col min="6" max="6" width="14.7109375" style="351" customWidth="1"/>
    <col min="7" max="7" width="12.8515625" style="353" customWidth="1"/>
    <col min="8" max="10" width="13.7109375" style="351" customWidth="1"/>
    <col min="11" max="16384" width="9.140625" style="351" customWidth="1"/>
  </cols>
  <sheetData>
    <row r="1" spans="2:9" ht="76.5" customHeight="1">
      <c r="B1" s="348"/>
      <c r="C1" s="348"/>
      <c r="D1" s="348"/>
      <c r="E1" s="349"/>
      <c r="F1" s="350"/>
      <c r="G1" s="453" t="s">
        <v>280</v>
      </c>
      <c r="H1" s="453"/>
      <c r="I1" s="453"/>
    </row>
    <row r="2" spans="2:9" ht="66.75" customHeight="1">
      <c r="B2" s="454" t="s">
        <v>284</v>
      </c>
      <c r="C2" s="454"/>
      <c r="D2" s="454"/>
      <c r="E2" s="454"/>
      <c r="F2" s="454"/>
      <c r="G2" s="454"/>
      <c r="H2" s="454"/>
      <c r="I2" s="454"/>
    </row>
    <row r="3" spans="2:9" ht="18" customHeight="1" thickBot="1">
      <c r="B3" s="352"/>
      <c r="C3" s="352"/>
      <c r="D3" s="352"/>
      <c r="E3" s="352"/>
      <c r="F3" s="352"/>
      <c r="G3" s="352"/>
      <c r="H3" s="455" t="s">
        <v>10</v>
      </c>
      <c r="I3" s="455"/>
    </row>
    <row r="4" spans="2:9" ht="36" customHeight="1" thickBot="1">
      <c r="B4" s="456" t="s">
        <v>4</v>
      </c>
      <c r="C4" s="459" t="s">
        <v>5</v>
      </c>
      <c r="D4" s="459" t="s">
        <v>6</v>
      </c>
      <c r="E4" s="462" t="s">
        <v>277</v>
      </c>
      <c r="F4" s="465" t="s">
        <v>43</v>
      </c>
      <c r="G4" s="466"/>
      <c r="H4" s="466"/>
      <c r="I4" s="467"/>
    </row>
    <row r="5" spans="2:9" s="353" customFormat="1" ht="27.75" customHeight="1">
      <c r="B5" s="457"/>
      <c r="C5" s="460"/>
      <c r="D5" s="460"/>
      <c r="E5" s="463"/>
      <c r="F5" s="451" t="s">
        <v>257</v>
      </c>
      <c r="G5" s="451" t="s">
        <v>266</v>
      </c>
      <c r="H5" s="451" t="s">
        <v>259</v>
      </c>
      <c r="I5" s="451" t="s">
        <v>0</v>
      </c>
    </row>
    <row r="6" spans="2:9" s="353" customFormat="1" ht="13.5" customHeight="1" thickBot="1">
      <c r="B6" s="458"/>
      <c r="C6" s="461"/>
      <c r="D6" s="461"/>
      <c r="E6" s="464"/>
      <c r="F6" s="452"/>
      <c r="G6" s="452"/>
      <c r="H6" s="452"/>
      <c r="I6" s="452"/>
    </row>
    <row r="7" spans="2:9" s="358" customFormat="1" ht="15" customHeight="1">
      <c r="B7" s="354"/>
      <c r="C7" s="355"/>
      <c r="D7" s="356"/>
      <c r="E7" s="357" t="s">
        <v>7</v>
      </c>
      <c r="F7" s="400">
        <f>F9</f>
        <v>116657.7</v>
      </c>
      <c r="G7" s="400">
        <f>G9</f>
        <v>524959.7</v>
      </c>
      <c r="H7" s="400">
        <f>H9</f>
        <v>933261.7000000001</v>
      </c>
      <c r="I7" s="400">
        <f>I9</f>
        <v>1166577.1</v>
      </c>
    </row>
    <row r="8" spans="2:10" s="358" customFormat="1" ht="19.5" customHeight="1">
      <c r="B8" s="359"/>
      <c r="C8" s="360"/>
      <c r="D8" s="361"/>
      <c r="E8" s="362" t="s">
        <v>8</v>
      </c>
      <c r="F8" s="401"/>
      <c r="G8" s="402"/>
      <c r="H8" s="402"/>
      <c r="I8" s="402"/>
      <c r="J8" s="363"/>
    </row>
    <row r="9" spans="2:9" s="368" customFormat="1" ht="20.25" customHeight="1">
      <c r="B9" s="364" t="s">
        <v>1</v>
      </c>
      <c r="C9" s="365"/>
      <c r="D9" s="366"/>
      <c r="E9" s="367" t="s">
        <v>9</v>
      </c>
      <c r="F9" s="403">
        <f>F11</f>
        <v>116657.7</v>
      </c>
      <c r="G9" s="403">
        <f>G11</f>
        <v>524959.7</v>
      </c>
      <c r="H9" s="403">
        <f>H11</f>
        <v>933261.7000000001</v>
      </c>
      <c r="I9" s="403">
        <f>I11</f>
        <v>1166577.1</v>
      </c>
    </row>
    <row r="10" spans="2:9" s="368" customFormat="1" ht="16.5">
      <c r="B10" s="369"/>
      <c r="C10" s="370"/>
      <c r="D10" s="371"/>
      <c r="E10" s="362" t="s">
        <v>8</v>
      </c>
      <c r="F10" s="404"/>
      <c r="G10" s="405"/>
      <c r="H10" s="405"/>
      <c r="I10" s="406"/>
    </row>
    <row r="11" spans="2:9" s="368" customFormat="1" ht="32.25" customHeight="1">
      <c r="B11" s="369"/>
      <c r="C11" s="372" t="s">
        <v>11</v>
      </c>
      <c r="D11" s="371"/>
      <c r="E11" s="373" t="s">
        <v>12</v>
      </c>
      <c r="F11" s="403">
        <f>F13</f>
        <v>116657.7</v>
      </c>
      <c r="G11" s="403">
        <f>G13</f>
        <v>524959.7</v>
      </c>
      <c r="H11" s="403">
        <f>H13</f>
        <v>933261.7000000001</v>
      </c>
      <c r="I11" s="403">
        <f>I13</f>
        <v>1166577.1</v>
      </c>
    </row>
    <row r="12" spans="2:9" s="368" customFormat="1" ht="16.5">
      <c r="B12" s="369"/>
      <c r="C12" s="370"/>
      <c r="D12" s="371"/>
      <c r="E12" s="362" t="s">
        <v>8</v>
      </c>
      <c r="F12" s="404"/>
      <c r="G12" s="405"/>
      <c r="H12" s="405"/>
      <c r="I12" s="406"/>
    </row>
    <row r="13" spans="2:9" s="358" customFormat="1" ht="33.75" customHeight="1">
      <c r="B13" s="369"/>
      <c r="C13" s="370"/>
      <c r="D13" s="374" t="s">
        <v>2</v>
      </c>
      <c r="E13" s="373" t="s">
        <v>12</v>
      </c>
      <c r="F13" s="403">
        <f>F15</f>
        <v>116657.7</v>
      </c>
      <c r="G13" s="403">
        <f>G15</f>
        <v>524959.7</v>
      </c>
      <c r="H13" s="403">
        <f>H15</f>
        <v>933261.7000000001</v>
      </c>
      <c r="I13" s="403">
        <f>I15</f>
        <v>1166577.1</v>
      </c>
    </row>
    <row r="14" spans="2:9" s="368" customFormat="1" ht="20.25" customHeight="1">
      <c r="B14" s="369"/>
      <c r="C14" s="370"/>
      <c r="D14" s="371"/>
      <c r="E14" s="375" t="s">
        <v>8</v>
      </c>
      <c r="F14" s="407"/>
      <c r="G14" s="407"/>
      <c r="H14" s="407"/>
      <c r="I14" s="408"/>
    </row>
    <row r="15" spans="2:9" s="368" customFormat="1" ht="58.5" customHeight="1" thickBot="1">
      <c r="B15" s="369"/>
      <c r="C15" s="370"/>
      <c r="D15" s="371"/>
      <c r="E15" s="381" t="s">
        <v>287</v>
      </c>
      <c r="F15" s="631">
        <f>SUM(F18:F26)</f>
        <v>116657.7</v>
      </c>
      <c r="G15" s="631">
        <f>SUM(G18:G26)</f>
        <v>524959.7</v>
      </c>
      <c r="H15" s="409">
        <f>SUM(H18:H26)</f>
        <v>933261.7000000001</v>
      </c>
      <c r="I15" s="409">
        <f>SUM(I18:I26)</f>
        <v>1166577.1</v>
      </c>
    </row>
    <row r="16" spans="2:9" s="368" customFormat="1" ht="24.75" customHeight="1" thickBot="1">
      <c r="B16" s="369"/>
      <c r="C16" s="370"/>
      <c r="D16" s="371"/>
      <c r="E16" s="382" t="s">
        <v>3</v>
      </c>
      <c r="F16" s="633">
        <f>SUM(F18:F26)</f>
        <v>116657.7</v>
      </c>
      <c r="G16" s="632">
        <f>SUM(G18:G26)</f>
        <v>524959.7</v>
      </c>
      <c r="H16" s="637">
        <f>SUM(H18:H26)</f>
        <v>933261.7000000001</v>
      </c>
      <c r="I16" s="639">
        <f>SUM(I18:I26)</f>
        <v>1166577.1</v>
      </c>
    </row>
    <row r="17" spans="2:9" s="368" customFormat="1" ht="27.75" customHeight="1">
      <c r="B17" s="369"/>
      <c r="C17" s="370"/>
      <c r="D17" s="371"/>
      <c r="E17" s="376" t="s">
        <v>54</v>
      </c>
      <c r="F17" s="634"/>
      <c r="G17" s="634"/>
      <c r="H17" s="638"/>
      <c r="I17" s="640"/>
    </row>
    <row r="18" spans="2:9" s="368" customFormat="1" ht="19.5" customHeight="1">
      <c r="B18" s="369"/>
      <c r="C18" s="370"/>
      <c r="D18" s="371"/>
      <c r="E18" s="376" t="s">
        <v>66</v>
      </c>
      <c r="F18" s="635">
        <f>'Havelvac6.'!H18</f>
        <v>29111.199999999997</v>
      </c>
      <c r="G18" s="635">
        <f>'Havelvac6.'!K18</f>
        <v>131000.40000000001</v>
      </c>
      <c r="H18" s="635">
        <f>'Havelvac6.'!N18</f>
        <v>232889.6</v>
      </c>
      <c r="I18" s="410">
        <f>'Havelvac6.'!Q18</f>
        <v>291111.9</v>
      </c>
    </row>
    <row r="19" spans="2:9" s="368" customFormat="1" ht="17.25" customHeight="1">
      <c r="B19" s="369"/>
      <c r="C19" s="370"/>
      <c r="D19" s="371"/>
      <c r="E19" s="376" t="s">
        <v>75</v>
      </c>
      <c r="F19" s="635">
        <f>'Havelvac6.'!H25</f>
        <v>23076.3</v>
      </c>
      <c r="G19" s="635">
        <f>'Havelvac6.'!K25</f>
        <v>103843.3</v>
      </c>
      <c r="H19" s="635">
        <f>'Havelvac6.'!N25</f>
        <v>184610.3</v>
      </c>
      <c r="I19" s="410">
        <f>'Havelvac6.'!Q25</f>
        <v>230762.9</v>
      </c>
    </row>
    <row r="20" spans="2:9" s="368" customFormat="1" ht="17.25" customHeight="1">
      <c r="B20" s="377"/>
      <c r="C20" s="378"/>
      <c r="D20" s="379"/>
      <c r="E20" s="383" t="s">
        <v>245</v>
      </c>
      <c r="F20" s="635">
        <f>'Havelvac6.'!H26</f>
        <v>13380.099999999999</v>
      </c>
      <c r="G20" s="635">
        <f>'Havelvac6.'!K26</f>
        <v>60210.5</v>
      </c>
      <c r="H20" s="635">
        <f>'Havelvac6.'!N26</f>
        <v>107040.8</v>
      </c>
      <c r="I20" s="410">
        <f>'Havelvac6.'!Q26</f>
        <v>133801</v>
      </c>
    </row>
    <row r="21" spans="2:9" s="368" customFormat="1" ht="17.25" customHeight="1">
      <c r="B21" s="377"/>
      <c r="C21" s="378"/>
      <c r="D21" s="379"/>
      <c r="E21" s="362" t="s">
        <v>67</v>
      </c>
      <c r="F21" s="635">
        <f>'Havelvac6.'!H30</f>
        <v>12543.7</v>
      </c>
      <c r="G21" s="635">
        <f>'Havelvac6.'!K30</f>
        <v>56447.3</v>
      </c>
      <c r="H21" s="635">
        <f>'Havelvac6.'!N30</f>
        <v>100350.79999999999</v>
      </c>
      <c r="I21" s="410">
        <f>'Havelvac6.'!Q30</f>
        <v>125438.5</v>
      </c>
    </row>
    <row r="22" spans="2:9" s="368" customFormat="1" ht="17.25" customHeight="1">
      <c r="B22" s="377"/>
      <c r="C22" s="378"/>
      <c r="D22" s="379"/>
      <c r="E22" s="376" t="s">
        <v>73</v>
      </c>
      <c r="F22" s="635">
        <f>'Havelvac6.'!H29</f>
        <v>8278.9</v>
      </c>
      <c r="G22" s="635">
        <f>'Havelvac6.'!K29</f>
        <v>37255.1</v>
      </c>
      <c r="H22" s="635">
        <f>'Havelvac6.'!N29</f>
        <v>66231.40000000001</v>
      </c>
      <c r="I22" s="410">
        <f>'Havelvac6.'!Q29</f>
        <v>82789.3</v>
      </c>
    </row>
    <row r="23" spans="2:9" s="368" customFormat="1" ht="17.25" customHeight="1">
      <c r="B23" s="377"/>
      <c r="C23" s="378"/>
      <c r="D23" s="379"/>
      <c r="E23" s="362" t="s">
        <v>68</v>
      </c>
      <c r="F23" s="635">
        <f>'Havelvac6.'!H31</f>
        <v>16469.2</v>
      </c>
      <c r="G23" s="635">
        <f>'Havelvac6.'!K31</f>
        <v>74111.3</v>
      </c>
      <c r="H23" s="635">
        <f>'Havelvac6.'!N31</f>
        <v>131753.4</v>
      </c>
      <c r="I23" s="410">
        <f>'Havelvac6.'!Q31</f>
        <v>164691.7</v>
      </c>
    </row>
    <row r="24" spans="2:9" s="368" customFormat="1" ht="17.25" customHeight="1">
      <c r="B24" s="377"/>
      <c r="C24" s="378"/>
      <c r="D24" s="379"/>
      <c r="E24" s="362" t="s">
        <v>243</v>
      </c>
      <c r="F24" s="635">
        <f>'Havelvac6.'!H34</f>
        <v>3136</v>
      </c>
      <c r="G24" s="635">
        <f>'Havelvac6.'!K34</f>
        <v>14111.6</v>
      </c>
      <c r="H24" s="635">
        <f>'Havelvac6.'!N34</f>
        <v>25087.3</v>
      </c>
      <c r="I24" s="410">
        <f>'Havelvac6.'!Q34</f>
        <v>31359.1</v>
      </c>
    </row>
    <row r="25" spans="2:9" s="368" customFormat="1" ht="17.25" customHeight="1">
      <c r="B25" s="377"/>
      <c r="C25" s="378"/>
      <c r="D25" s="379"/>
      <c r="E25" s="380" t="s">
        <v>239</v>
      </c>
      <c r="F25" s="635">
        <f>'Havelvac6.'!H35</f>
        <v>8780.7</v>
      </c>
      <c r="G25" s="635">
        <f>'Havelvac6.'!K35</f>
        <v>39513.1</v>
      </c>
      <c r="H25" s="635">
        <f>'Havelvac6.'!N35</f>
        <v>70245.5</v>
      </c>
      <c r="I25" s="410">
        <f>'Havelvac6.'!Q35</f>
        <v>87806.9</v>
      </c>
    </row>
    <row r="26" spans="2:9" s="368" customFormat="1" ht="17.25" customHeight="1" thickBot="1">
      <c r="B26" s="384"/>
      <c r="C26" s="385"/>
      <c r="D26" s="386"/>
      <c r="E26" s="387" t="s">
        <v>244</v>
      </c>
      <c r="F26" s="636">
        <f>'Havelvac6.'!H36</f>
        <v>1881.6</v>
      </c>
      <c r="G26" s="636">
        <f>'Havelvac6.'!K36</f>
        <v>8467.1</v>
      </c>
      <c r="H26" s="636">
        <f>'Havelvac6.'!N36</f>
        <v>15052.599999999999</v>
      </c>
      <c r="I26" s="411">
        <f>'Havelvac6.'!Q36</f>
        <v>18815.8</v>
      </c>
    </row>
    <row r="27" spans="2:7" s="389" customFormat="1" ht="13.5">
      <c r="B27" s="388"/>
      <c r="C27" s="388"/>
      <c r="D27" s="388"/>
      <c r="G27" s="388"/>
    </row>
    <row r="28" spans="2:7" s="389" customFormat="1" ht="13.5">
      <c r="B28" s="388"/>
      <c r="C28" s="388"/>
      <c r="D28" s="388"/>
      <c r="G28" s="388"/>
    </row>
    <row r="29" spans="2:7" s="389" customFormat="1" ht="13.5">
      <c r="B29" s="388"/>
      <c r="C29" s="388"/>
      <c r="D29" s="388"/>
      <c r="G29" s="388"/>
    </row>
    <row r="30" spans="2:7" s="389" customFormat="1" ht="16.5">
      <c r="B30" s="388"/>
      <c r="C30" s="388"/>
      <c r="D30" s="388"/>
      <c r="G30" s="394"/>
    </row>
    <row r="31" spans="2:7" s="389" customFormat="1" ht="13.5">
      <c r="B31" s="388"/>
      <c r="C31" s="388"/>
      <c r="D31" s="388"/>
      <c r="G31" s="388"/>
    </row>
    <row r="32" spans="2:7" s="389" customFormat="1" ht="13.5">
      <c r="B32" s="388"/>
      <c r="C32" s="388"/>
      <c r="D32" s="388"/>
      <c r="F32" s="390"/>
      <c r="G32" s="388"/>
    </row>
    <row r="33" spans="2:7" s="389" customFormat="1" ht="13.5">
      <c r="B33" s="388"/>
      <c r="C33" s="388"/>
      <c r="D33" s="388"/>
      <c r="G33" s="388"/>
    </row>
  </sheetData>
  <sheetProtection/>
  <mergeCells count="12">
    <mergeCell ref="F5:F6"/>
    <mergeCell ref="G5:G6"/>
    <mergeCell ref="H5:H6"/>
    <mergeCell ref="I5:I6"/>
    <mergeCell ref="G1:I1"/>
    <mergeCell ref="B2:I2"/>
    <mergeCell ref="H3:I3"/>
    <mergeCell ref="B4:B6"/>
    <mergeCell ref="C4:C6"/>
    <mergeCell ref="D4:D6"/>
    <mergeCell ref="E4:E6"/>
    <mergeCell ref="F4:I4"/>
  </mergeCells>
  <printOptions/>
  <pageMargins left="0.25" right="0.18" top="0.3" bottom="0.32" header="0.19" footer="0.2"/>
  <pageSetup fitToHeight="0" fitToWidth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="80" zoomScaleNormal="80" zoomScaleSheetLayoutView="80" zoomScalePageLayoutView="0" workbookViewId="0" topLeftCell="L1">
      <selection activeCell="S5" sqref="S5"/>
    </sheetView>
  </sheetViews>
  <sheetFormatPr defaultColWidth="9.140625" defaultRowHeight="12.75"/>
  <cols>
    <col min="1" max="2" width="6.140625" style="2" hidden="1" customWidth="1"/>
    <col min="3" max="3" width="6.140625" style="3" hidden="1" customWidth="1"/>
    <col min="4" max="6" width="4.7109375" style="3" customWidth="1"/>
    <col min="7" max="7" width="58.8515625" style="3" customWidth="1"/>
    <col min="8" max="8" width="16.57421875" style="2" customWidth="1"/>
    <col min="9" max="9" width="18.140625" style="3" customWidth="1"/>
    <col min="10" max="10" width="15.00390625" style="3" customWidth="1"/>
    <col min="11" max="11" width="16.28125" style="3" customWidth="1"/>
    <col min="12" max="12" width="19.57421875" style="3" customWidth="1"/>
    <col min="13" max="13" width="19.28125" style="3" customWidth="1"/>
    <col min="14" max="14" width="18.00390625" style="3" customWidth="1"/>
    <col min="15" max="15" width="18.140625" style="3" customWidth="1"/>
    <col min="16" max="16" width="19.8515625" style="3" customWidth="1"/>
    <col min="17" max="17" width="17.7109375" style="3" customWidth="1"/>
    <col min="18" max="18" width="19.8515625" style="3" customWidth="1"/>
    <col min="19" max="19" width="20.8515625" style="3" customWidth="1"/>
    <col min="20" max="20" width="17.8515625" style="3" customWidth="1"/>
    <col min="21" max="21" width="21.57421875" style="3" bestFit="1" customWidth="1"/>
    <col min="22" max="22" width="22.421875" style="3" bestFit="1" customWidth="1"/>
    <col min="23" max="23" width="15.57421875" style="3" customWidth="1"/>
    <col min="24" max="24" width="15.140625" style="3" customWidth="1"/>
    <col min="25" max="16384" width="9.140625" style="3" customWidth="1"/>
  </cols>
  <sheetData>
    <row r="1" spans="18:20" ht="78" customHeight="1">
      <c r="R1" s="468" t="s">
        <v>268</v>
      </c>
      <c r="S1" s="468"/>
      <c r="T1" s="223"/>
    </row>
    <row r="2" spans="7:17" ht="21.75" customHeight="1">
      <c r="G2" s="472" t="s">
        <v>267</v>
      </c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7:17" ht="21.75" customHeight="1"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</row>
    <row r="4" spans="7:18" ht="13.5" customHeight="1"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204"/>
    </row>
    <row r="5" spans="1:20" ht="62.25" customHeight="1">
      <c r="A5" s="138"/>
      <c r="B5" s="138"/>
      <c r="C5" s="131"/>
      <c r="D5" s="131"/>
      <c r="E5" s="131"/>
      <c r="F5" s="131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233"/>
      <c r="S5" s="233"/>
      <c r="T5" s="233"/>
    </row>
    <row r="6" spans="1:20" ht="18" customHeight="1" thickBot="1">
      <c r="A6" s="138"/>
      <c r="B6" s="138"/>
      <c r="C6" s="131"/>
      <c r="D6" s="131"/>
      <c r="E6" s="131"/>
      <c r="F6" s="131"/>
      <c r="G6" s="184"/>
      <c r="H6" s="205"/>
      <c r="I6" s="205"/>
      <c r="J6" s="205"/>
      <c r="K6" s="205"/>
      <c r="L6" s="205"/>
      <c r="M6" s="205"/>
      <c r="N6" s="206"/>
      <c r="O6" s="206"/>
      <c r="P6" s="206"/>
      <c r="Q6" s="206"/>
      <c r="R6" s="443" t="s">
        <v>279</v>
      </c>
      <c r="S6" s="443"/>
      <c r="T6" s="277"/>
    </row>
    <row r="7" spans="1:20" ht="18.75" customHeight="1" thickBot="1">
      <c r="A7" s="13"/>
      <c r="B7" s="13"/>
      <c r="C7" s="13"/>
      <c r="D7" s="482" t="s">
        <v>4</v>
      </c>
      <c r="E7" s="485" t="s">
        <v>5</v>
      </c>
      <c r="F7" s="485" t="s">
        <v>6</v>
      </c>
      <c r="G7" s="488" t="s">
        <v>16</v>
      </c>
      <c r="H7" s="491" t="s">
        <v>43</v>
      </c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2"/>
      <c r="T7" s="278"/>
    </row>
    <row r="8" spans="1:20" s="1" customFormat="1" ht="21" customHeight="1" thickBot="1">
      <c r="A8" s="475" t="s">
        <v>4</v>
      </c>
      <c r="B8" s="475" t="s">
        <v>5</v>
      </c>
      <c r="C8" s="477" t="s">
        <v>6</v>
      </c>
      <c r="D8" s="483"/>
      <c r="E8" s="486"/>
      <c r="F8" s="486"/>
      <c r="G8" s="489"/>
      <c r="H8" s="479" t="s">
        <v>257</v>
      </c>
      <c r="I8" s="480"/>
      <c r="J8" s="481"/>
      <c r="K8" s="473" t="s">
        <v>258</v>
      </c>
      <c r="L8" s="473"/>
      <c r="M8" s="474"/>
      <c r="N8" s="469" t="s">
        <v>259</v>
      </c>
      <c r="O8" s="470"/>
      <c r="P8" s="471"/>
      <c r="Q8" s="469" t="s">
        <v>0</v>
      </c>
      <c r="R8" s="470"/>
      <c r="S8" s="471"/>
      <c r="T8" s="279"/>
    </row>
    <row r="9" spans="1:21" s="2" customFormat="1" ht="77.25" customHeight="1" thickBot="1">
      <c r="A9" s="476"/>
      <c r="B9" s="476"/>
      <c r="C9" s="478"/>
      <c r="D9" s="483"/>
      <c r="E9" s="486"/>
      <c r="F9" s="486"/>
      <c r="G9" s="490"/>
      <c r="H9" s="296" t="s">
        <v>17</v>
      </c>
      <c r="I9" s="297" t="s">
        <v>18</v>
      </c>
      <c r="J9" s="298" t="s">
        <v>19</v>
      </c>
      <c r="K9" s="299" t="s">
        <v>17</v>
      </c>
      <c r="L9" s="297" t="s">
        <v>18</v>
      </c>
      <c r="M9" s="300" t="s">
        <v>19</v>
      </c>
      <c r="N9" s="301" t="s">
        <v>17</v>
      </c>
      <c r="O9" s="302" t="s">
        <v>18</v>
      </c>
      <c r="P9" s="303" t="s">
        <v>19</v>
      </c>
      <c r="Q9" s="397" t="s">
        <v>17</v>
      </c>
      <c r="R9" s="302" t="s">
        <v>18</v>
      </c>
      <c r="S9" s="303" t="s">
        <v>19</v>
      </c>
      <c r="T9" s="280"/>
      <c r="U9" s="216"/>
    </row>
    <row r="10" spans="1:22" s="2" customFormat="1" ht="36" customHeight="1">
      <c r="A10" s="15" t="s">
        <v>1</v>
      </c>
      <c r="B10" s="147" t="s">
        <v>11</v>
      </c>
      <c r="C10" s="148" t="s">
        <v>2</v>
      </c>
      <c r="D10" s="483"/>
      <c r="E10" s="486"/>
      <c r="F10" s="486"/>
      <c r="G10" s="189" t="s">
        <v>69</v>
      </c>
      <c r="H10" s="142">
        <f>H11+H12</f>
        <v>116657.7</v>
      </c>
      <c r="I10" s="142">
        <f aca="true" t="shared" si="0" ref="I10:S10">I11+I12</f>
        <v>97214.6</v>
      </c>
      <c r="J10" s="142">
        <f t="shared" si="0"/>
        <v>19443.1</v>
      </c>
      <c r="K10" s="142">
        <f t="shared" si="0"/>
        <v>524959.7000000001</v>
      </c>
      <c r="L10" s="142">
        <f t="shared" si="0"/>
        <v>437466.5</v>
      </c>
      <c r="M10" s="395">
        <f t="shared" si="0"/>
        <v>87493.2</v>
      </c>
      <c r="N10" s="141">
        <f t="shared" si="0"/>
        <v>933261.7000000001</v>
      </c>
      <c r="O10" s="142">
        <f t="shared" si="0"/>
        <v>777718</v>
      </c>
      <c r="P10" s="143">
        <f t="shared" si="0"/>
        <v>155543.7</v>
      </c>
      <c r="Q10" s="144">
        <f t="shared" si="0"/>
        <v>1166577.1</v>
      </c>
      <c r="R10" s="142">
        <f t="shared" si="0"/>
        <v>972147.6000000001</v>
      </c>
      <c r="S10" s="143">
        <f t="shared" si="0"/>
        <v>194429.5</v>
      </c>
      <c r="T10" s="282"/>
      <c r="U10" s="217"/>
      <c r="V10" s="207"/>
    </row>
    <row r="11" spans="1:21" s="2" customFormat="1" ht="26.25" customHeight="1" thickBot="1">
      <c r="A11" s="139"/>
      <c r="B11" s="139"/>
      <c r="C11" s="140"/>
      <c r="D11" s="483"/>
      <c r="E11" s="486"/>
      <c r="F11" s="486"/>
      <c r="G11" s="190" t="s">
        <v>70</v>
      </c>
      <c r="H11" s="142">
        <f>H16</f>
        <v>29111.199999999997</v>
      </c>
      <c r="I11" s="142">
        <f aca="true" t="shared" si="1" ref="I11:S11">I16</f>
        <v>22865.6</v>
      </c>
      <c r="J11" s="142">
        <f t="shared" si="1"/>
        <v>6245.6</v>
      </c>
      <c r="K11" s="142">
        <f t="shared" si="1"/>
        <v>131000.40000000001</v>
      </c>
      <c r="L11" s="142">
        <f t="shared" si="1"/>
        <v>102895.1</v>
      </c>
      <c r="M11" s="395">
        <f t="shared" si="1"/>
        <v>28105.3</v>
      </c>
      <c r="N11" s="141">
        <f t="shared" si="1"/>
        <v>232889.6</v>
      </c>
      <c r="O11" s="142">
        <f t="shared" si="1"/>
        <v>182924.6</v>
      </c>
      <c r="P11" s="143">
        <f t="shared" si="1"/>
        <v>49965</v>
      </c>
      <c r="Q11" s="144">
        <f t="shared" si="1"/>
        <v>291111.9</v>
      </c>
      <c r="R11" s="142">
        <f t="shared" si="1"/>
        <v>228655.7</v>
      </c>
      <c r="S11" s="143">
        <f t="shared" si="1"/>
        <v>62456.2</v>
      </c>
      <c r="T11" s="281"/>
      <c r="U11" s="217"/>
    </row>
    <row r="12" spans="1:20" s="2" customFormat="1" ht="30" customHeight="1" thickBot="1">
      <c r="A12" s="145"/>
      <c r="B12" s="145"/>
      <c r="C12" s="146"/>
      <c r="D12" s="484"/>
      <c r="E12" s="487"/>
      <c r="F12" s="487"/>
      <c r="G12" s="304" t="s">
        <v>71</v>
      </c>
      <c r="H12" s="305">
        <f>H19</f>
        <v>87546.5</v>
      </c>
      <c r="I12" s="305">
        <f aca="true" t="shared" si="2" ref="I12:S12">I19</f>
        <v>74349</v>
      </c>
      <c r="J12" s="305">
        <f t="shared" si="2"/>
        <v>13197.5</v>
      </c>
      <c r="K12" s="305">
        <f t="shared" si="2"/>
        <v>393959.30000000005</v>
      </c>
      <c r="L12" s="305">
        <f t="shared" si="2"/>
        <v>334571.4</v>
      </c>
      <c r="M12" s="396">
        <f t="shared" si="2"/>
        <v>59387.9</v>
      </c>
      <c r="N12" s="399">
        <f t="shared" si="2"/>
        <v>700372.1000000001</v>
      </c>
      <c r="O12" s="305">
        <f t="shared" si="2"/>
        <v>594793.4</v>
      </c>
      <c r="P12" s="306">
        <f t="shared" si="2"/>
        <v>105578.70000000001</v>
      </c>
      <c r="Q12" s="398">
        <f t="shared" si="2"/>
        <v>875465.2000000002</v>
      </c>
      <c r="R12" s="305">
        <f t="shared" si="2"/>
        <v>743491.9000000001</v>
      </c>
      <c r="S12" s="306">
        <f t="shared" si="2"/>
        <v>131973.3</v>
      </c>
      <c r="T12" s="281"/>
    </row>
    <row r="13" spans="1:22" s="2" customFormat="1" ht="103.5" customHeight="1" thickBot="1">
      <c r="A13" s="15" t="s">
        <v>1</v>
      </c>
      <c r="B13" s="147" t="s">
        <v>11</v>
      </c>
      <c r="C13" s="148" t="s">
        <v>2</v>
      </c>
      <c r="D13" s="314" t="s">
        <v>1</v>
      </c>
      <c r="E13" s="315" t="s">
        <v>11</v>
      </c>
      <c r="F13" s="316" t="s">
        <v>2</v>
      </c>
      <c r="G13" s="317" t="s">
        <v>288</v>
      </c>
      <c r="H13" s="318">
        <f>I13+J13</f>
        <v>116657.70000000001</v>
      </c>
      <c r="I13" s="319">
        <f>I14</f>
        <v>97214.6</v>
      </c>
      <c r="J13" s="320">
        <f>J14</f>
        <v>19443.1</v>
      </c>
      <c r="K13" s="321">
        <f aca="true" t="shared" si="3" ref="K13:K36">L13+M13</f>
        <v>524959.7</v>
      </c>
      <c r="L13" s="319">
        <f>L14</f>
        <v>437466.5</v>
      </c>
      <c r="M13" s="322">
        <f>M14</f>
        <v>87493.2</v>
      </c>
      <c r="N13" s="318">
        <f>O13+P13</f>
        <v>933261.7</v>
      </c>
      <c r="O13" s="319">
        <f>O14</f>
        <v>777718</v>
      </c>
      <c r="P13" s="320">
        <f>P14</f>
        <v>155543.7</v>
      </c>
      <c r="Q13" s="321">
        <f>R13+S13</f>
        <v>1166577.1</v>
      </c>
      <c r="R13" s="319">
        <f>R14</f>
        <v>972147.6000000001</v>
      </c>
      <c r="S13" s="320">
        <f>S14</f>
        <v>194429.5</v>
      </c>
      <c r="T13" s="282"/>
      <c r="U13" s="217"/>
      <c r="V13" s="207"/>
    </row>
    <row r="14" spans="1:22" ht="24.75" customHeight="1">
      <c r="A14" s="17"/>
      <c r="B14" s="16"/>
      <c r="C14" s="167"/>
      <c r="D14" s="307"/>
      <c r="E14" s="308"/>
      <c r="F14" s="330"/>
      <c r="G14" s="323" t="s">
        <v>3</v>
      </c>
      <c r="H14" s="312">
        <f>I14+J14</f>
        <v>116657.70000000001</v>
      </c>
      <c r="I14" s="310">
        <f>I16+I19</f>
        <v>97214.6</v>
      </c>
      <c r="J14" s="311">
        <f>J16+J19</f>
        <v>19443.1</v>
      </c>
      <c r="K14" s="312">
        <f>L14+M14</f>
        <v>524959.7</v>
      </c>
      <c r="L14" s="310">
        <f>L16+L19</f>
        <v>437466.5</v>
      </c>
      <c r="M14" s="313">
        <f>M16+M19</f>
        <v>87493.2</v>
      </c>
      <c r="N14" s="309">
        <f>O14+P14</f>
        <v>933261.7</v>
      </c>
      <c r="O14" s="310">
        <f>O16+O19</f>
        <v>777718</v>
      </c>
      <c r="P14" s="313">
        <f>P16+P19</f>
        <v>155543.7</v>
      </c>
      <c r="Q14" s="309">
        <f>R14+S14</f>
        <v>1166577.1</v>
      </c>
      <c r="R14" s="310">
        <f>R16+R19</f>
        <v>972147.6000000001</v>
      </c>
      <c r="S14" s="311">
        <f>S16+S19</f>
        <v>194429.5</v>
      </c>
      <c r="T14" s="283"/>
      <c r="V14" s="208"/>
    </row>
    <row r="15" spans="1:22" ht="16.5" customHeight="1">
      <c r="A15" s="17"/>
      <c r="B15" s="16"/>
      <c r="C15" s="167"/>
      <c r="D15" s="17"/>
      <c r="E15" s="16"/>
      <c r="F15" s="167"/>
      <c r="G15" s="324" t="s">
        <v>8</v>
      </c>
      <c r="H15" s="171"/>
      <c r="I15" s="180"/>
      <c r="J15" s="181"/>
      <c r="K15" s="171"/>
      <c r="L15" s="180"/>
      <c r="M15" s="182"/>
      <c r="N15" s="168"/>
      <c r="O15" s="180"/>
      <c r="P15" s="182"/>
      <c r="Q15" s="168"/>
      <c r="R15" s="180"/>
      <c r="S15" s="181"/>
      <c r="T15" s="283"/>
      <c r="V15" s="209"/>
    </row>
    <row r="16" spans="1:20" ht="17.25">
      <c r="A16" s="129"/>
      <c r="B16" s="130"/>
      <c r="C16" s="149"/>
      <c r="D16" s="129"/>
      <c r="E16" s="130"/>
      <c r="F16" s="149"/>
      <c r="G16" s="14" t="s">
        <v>20</v>
      </c>
      <c r="H16" s="144">
        <f>I16+J16</f>
        <v>29111.199999999997</v>
      </c>
      <c r="I16" s="150">
        <f>I17</f>
        <v>22865.6</v>
      </c>
      <c r="J16" s="151">
        <f>J17</f>
        <v>6245.6</v>
      </c>
      <c r="K16" s="144">
        <f>L16+M16</f>
        <v>131000.40000000001</v>
      </c>
      <c r="L16" s="150">
        <f>L17</f>
        <v>102895.1</v>
      </c>
      <c r="M16" s="150">
        <f>M17</f>
        <v>28105.3</v>
      </c>
      <c r="N16" s="141">
        <f>O16+P16</f>
        <v>232889.6</v>
      </c>
      <c r="O16" s="150">
        <f>O17</f>
        <v>182924.6</v>
      </c>
      <c r="P16" s="152">
        <f>P17</f>
        <v>49965</v>
      </c>
      <c r="Q16" s="141">
        <f>R16+S16</f>
        <v>291111.9</v>
      </c>
      <c r="R16" s="150">
        <f>R17</f>
        <v>228655.7</v>
      </c>
      <c r="S16" s="151">
        <f>S17</f>
        <v>62456.2</v>
      </c>
      <c r="T16" s="284"/>
    </row>
    <row r="17" spans="1:21" ht="17.25">
      <c r="A17" s="17"/>
      <c r="B17" s="16"/>
      <c r="C17" s="167"/>
      <c r="D17" s="17"/>
      <c r="E17" s="16"/>
      <c r="F17" s="167"/>
      <c r="G17" s="325" t="s">
        <v>260</v>
      </c>
      <c r="H17" s="171">
        <f>I17+J17</f>
        <v>29111.199999999997</v>
      </c>
      <c r="I17" s="165">
        <f>I18</f>
        <v>22865.6</v>
      </c>
      <c r="J17" s="165">
        <f>J18</f>
        <v>6245.6</v>
      </c>
      <c r="K17" s="171">
        <f>L17+M17</f>
        <v>131000.40000000001</v>
      </c>
      <c r="L17" s="165">
        <f>L18</f>
        <v>102895.1</v>
      </c>
      <c r="M17" s="165">
        <f>M18</f>
        <v>28105.3</v>
      </c>
      <c r="N17" s="168">
        <f>O17+P17</f>
        <v>232889.6</v>
      </c>
      <c r="O17" s="165">
        <f>O18</f>
        <v>182924.6</v>
      </c>
      <c r="P17" s="165">
        <f>P18</f>
        <v>49965</v>
      </c>
      <c r="Q17" s="168">
        <f>R17+S17</f>
        <v>291111.9</v>
      </c>
      <c r="R17" s="165">
        <f>R18</f>
        <v>228655.7</v>
      </c>
      <c r="S17" s="165">
        <f>S18</f>
        <v>62456.2</v>
      </c>
      <c r="T17" s="285"/>
      <c r="U17" s="204"/>
    </row>
    <row r="18" spans="1:21" ht="17.25">
      <c r="A18" s="17"/>
      <c r="B18" s="16"/>
      <c r="C18" s="167"/>
      <c r="D18" s="17"/>
      <c r="E18" s="16"/>
      <c r="F18" s="167"/>
      <c r="G18" s="324" t="s">
        <v>21</v>
      </c>
      <c r="H18" s="171">
        <f aca="true" t="shared" si="4" ref="H18:H36">I18+J18</f>
        <v>29111.199999999997</v>
      </c>
      <c r="I18" s="165">
        <v>22865.6</v>
      </c>
      <c r="J18" s="166">
        <v>6245.6</v>
      </c>
      <c r="K18" s="171">
        <f>L18+M18</f>
        <v>131000.40000000001</v>
      </c>
      <c r="L18" s="165">
        <v>102895.1</v>
      </c>
      <c r="M18" s="179">
        <v>28105.3</v>
      </c>
      <c r="N18" s="168">
        <f>O18+P18</f>
        <v>232889.6</v>
      </c>
      <c r="O18" s="165">
        <v>182924.6</v>
      </c>
      <c r="P18" s="172">
        <v>49965</v>
      </c>
      <c r="Q18" s="168">
        <f>R18+S18</f>
        <v>291111.9</v>
      </c>
      <c r="R18" s="165">
        <v>228655.7</v>
      </c>
      <c r="S18" s="166">
        <v>62456.2</v>
      </c>
      <c r="T18" s="285"/>
      <c r="U18" s="204"/>
    </row>
    <row r="19" spans="1:21" ht="32.25" customHeight="1">
      <c r="A19" s="129"/>
      <c r="B19" s="130"/>
      <c r="C19" s="149"/>
      <c r="D19" s="129"/>
      <c r="E19" s="130"/>
      <c r="F19" s="149"/>
      <c r="G19" s="14" t="s">
        <v>13</v>
      </c>
      <c r="H19" s="144">
        <f t="shared" si="4"/>
        <v>87546.5</v>
      </c>
      <c r="I19" s="153">
        <f aca="true" t="shared" si="5" ref="I19:P19">I21</f>
        <v>74349</v>
      </c>
      <c r="J19" s="154">
        <f>J21</f>
        <v>13197.5</v>
      </c>
      <c r="K19" s="144">
        <f t="shared" si="3"/>
        <v>393959.30000000005</v>
      </c>
      <c r="L19" s="153">
        <f t="shared" si="5"/>
        <v>334571.4</v>
      </c>
      <c r="M19" s="155">
        <f t="shared" si="5"/>
        <v>59387.9</v>
      </c>
      <c r="N19" s="141">
        <f aca="true" t="shared" si="6" ref="N19:N36">O19+P19</f>
        <v>700372.1000000001</v>
      </c>
      <c r="O19" s="153">
        <f t="shared" si="5"/>
        <v>594793.4</v>
      </c>
      <c r="P19" s="155">
        <f t="shared" si="5"/>
        <v>105578.70000000001</v>
      </c>
      <c r="Q19" s="141">
        <f aca="true" t="shared" si="7" ref="Q19:Q36">R19+S19</f>
        <v>875465.2000000002</v>
      </c>
      <c r="R19" s="153">
        <f>R21</f>
        <v>743491.9000000001</v>
      </c>
      <c r="S19" s="154">
        <f>S21</f>
        <v>131973.3</v>
      </c>
      <c r="T19" s="286"/>
      <c r="U19" s="204"/>
    </row>
    <row r="20" spans="1:21" ht="17.25">
      <c r="A20" s="17"/>
      <c r="B20" s="16"/>
      <c r="C20" s="167"/>
      <c r="D20" s="17"/>
      <c r="E20" s="16"/>
      <c r="F20" s="167"/>
      <c r="G20" s="324" t="s">
        <v>8</v>
      </c>
      <c r="H20" s="171">
        <f t="shared" si="4"/>
        <v>0</v>
      </c>
      <c r="I20" s="169"/>
      <c r="J20" s="170"/>
      <c r="K20" s="171">
        <f t="shared" si="3"/>
        <v>0</v>
      </c>
      <c r="L20" s="169"/>
      <c r="M20" s="172"/>
      <c r="N20" s="168">
        <f t="shared" si="6"/>
        <v>0</v>
      </c>
      <c r="O20" s="169"/>
      <c r="P20" s="172"/>
      <c r="Q20" s="168">
        <f t="shared" si="7"/>
        <v>0</v>
      </c>
      <c r="R20" s="169"/>
      <c r="S20" s="170"/>
      <c r="T20" s="287"/>
      <c r="U20" s="204"/>
    </row>
    <row r="21" spans="1:21" s="131" customFormat="1" ht="17.25">
      <c r="A21" s="129"/>
      <c r="B21" s="130"/>
      <c r="C21" s="149"/>
      <c r="D21" s="129"/>
      <c r="E21" s="130"/>
      <c r="F21" s="149"/>
      <c r="G21" s="326" t="s">
        <v>14</v>
      </c>
      <c r="H21" s="144">
        <f t="shared" si="4"/>
        <v>87546.5</v>
      </c>
      <c r="I21" s="153">
        <f aca="true" t="shared" si="8" ref="I21:P21">I23+I27+I32</f>
        <v>74349</v>
      </c>
      <c r="J21" s="154">
        <f>J23+J27+J32</f>
        <v>13197.5</v>
      </c>
      <c r="K21" s="144">
        <f t="shared" si="3"/>
        <v>393959.30000000005</v>
      </c>
      <c r="L21" s="153">
        <f t="shared" si="8"/>
        <v>334571.4</v>
      </c>
      <c r="M21" s="155">
        <f t="shared" si="8"/>
        <v>59387.9</v>
      </c>
      <c r="N21" s="141">
        <f t="shared" si="6"/>
        <v>700372.1000000001</v>
      </c>
      <c r="O21" s="153">
        <f t="shared" si="8"/>
        <v>594793.4</v>
      </c>
      <c r="P21" s="155">
        <f t="shared" si="8"/>
        <v>105578.70000000001</v>
      </c>
      <c r="Q21" s="141">
        <f t="shared" si="7"/>
        <v>875465.2000000002</v>
      </c>
      <c r="R21" s="153">
        <f>R23+R27+R32</f>
        <v>743491.9000000001</v>
      </c>
      <c r="S21" s="154">
        <f>S23+S27+S32</f>
        <v>131973.3</v>
      </c>
      <c r="T21" s="286"/>
      <c r="U21" s="204"/>
    </row>
    <row r="22" spans="1:21" ht="17.25">
      <c r="A22" s="17"/>
      <c r="B22" s="16"/>
      <c r="C22" s="167"/>
      <c r="D22" s="17"/>
      <c r="E22" s="16"/>
      <c r="F22" s="167"/>
      <c r="G22" s="324" t="s">
        <v>8</v>
      </c>
      <c r="H22" s="171">
        <f t="shared" si="4"/>
        <v>0</v>
      </c>
      <c r="I22" s="169"/>
      <c r="J22" s="170"/>
      <c r="K22" s="171">
        <f t="shared" si="3"/>
        <v>0</v>
      </c>
      <c r="L22" s="169"/>
      <c r="M22" s="172"/>
      <c r="N22" s="168">
        <f t="shared" si="6"/>
        <v>0</v>
      </c>
      <c r="O22" s="169"/>
      <c r="P22" s="172"/>
      <c r="Q22" s="168">
        <f t="shared" si="7"/>
        <v>0</v>
      </c>
      <c r="R22" s="169"/>
      <c r="S22" s="170"/>
      <c r="T22" s="287"/>
      <c r="U22" s="204"/>
    </row>
    <row r="23" spans="1:21" s="131" customFormat="1" ht="17.25">
      <c r="A23" s="129"/>
      <c r="B23" s="130"/>
      <c r="C23" s="149"/>
      <c r="D23" s="129"/>
      <c r="E23" s="130"/>
      <c r="F23" s="149"/>
      <c r="G23" s="326" t="s">
        <v>15</v>
      </c>
      <c r="H23" s="144">
        <f t="shared" si="4"/>
        <v>36456.4</v>
      </c>
      <c r="I23" s="153">
        <f>SUM(I25:I26)</f>
        <v>31774</v>
      </c>
      <c r="J23" s="154">
        <f aca="true" t="shared" si="9" ref="J23:P23">SUM(J25:J26)</f>
        <v>4682.4</v>
      </c>
      <c r="K23" s="144">
        <f t="shared" si="3"/>
        <v>164053.80000000002</v>
      </c>
      <c r="L23" s="153">
        <f t="shared" si="9"/>
        <v>142983.40000000002</v>
      </c>
      <c r="M23" s="155">
        <f t="shared" si="9"/>
        <v>21070.4</v>
      </c>
      <c r="N23" s="141">
        <f t="shared" si="6"/>
        <v>291651.1</v>
      </c>
      <c r="O23" s="153">
        <f t="shared" si="9"/>
        <v>254192.59999999998</v>
      </c>
      <c r="P23" s="155">
        <f t="shared" si="9"/>
        <v>37458.5</v>
      </c>
      <c r="Q23" s="141">
        <f t="shared" si="7"/>
        <v>364563.89999999997</v>
      </c>
      <c r="R23" s="153">
        <f>SUM(R25:R26)</f>
        <v>317740.8</v>
      </c>
      <c r="S23" s="154">
        <f>SUM(S25:S26)</f>
        <v>46823.1</v>
      </c>
      <c r="T23" s="286"/>
      <c r="U23" s="204"/>
    </row>
    <row r="24" spans="1:21" ht="17.25">
      <c r="A24" s="17"/>
      <c r="B24" s="16"/>
      <c r="C24" s="167"/>
      <c r="D24" s="17"/>
      <c r="E24" s="16"/>
      <c r="F24" s="167"/>
      <c r="G24" s="324" t="s">
        <v>8</v>
      </c>
      <c r="H24" s="171">
        <f t="shared" si="4"/>
        <v>0</v>
      </c>
      <c r="I24" s="169"/>
      <c r="J24" s="170"/>
      <c r="K24" s="171">
        <f t="shared" si="3"/>
        <v>0</v>
      </c>
      <c r="L24" s="169"/>
      <c r="M24" s="172"/>
      <c r="N24" s="168">
        <f t="shared" si="6"/>
        <v>0</v>
      </c>
      <c r="O24" s="169"/>
      <c r="P24" s="172"/>
      <c r="Q24" s="168">
        <f t="shared" si="7"/>
        <v>0</v>
      </c>
      <c r="R24" s="169"/>
      <c r="S24" s="170"/>
      <c r="T24" s="286"/>
      <c r="U24" s="204"/>
    </row>
    <row r="25" spans="1:21" ht="17.25">
      <c r="A25" s="17"/>
      <c r="B25" s="16"/>
      <c r="C25" s="167"/>
      <c r="D25" s="17"/>
      <c r="E25" s="16"/>
      <c r="F25" s="167"/>
      <c r="G25" s="328" t="s">
        <v>261</v>
      </c>
      <c r="H25" s="171">
        <f t="shared" si="4"/>
        <v>23076.3</v>
      </c>
      <c r="I25" s="169">
        <v>19230.2</v>
      </c>
      <c r="J25" s="170">
        <v>3846.1</v>
      </c>
      <c r="K25" s="171">
        <f>L25+M25</f>
        <v>103843.3</v>
      </c>
      <c r="L25" s="169">
        <v>86536.1</v>
      </c>
      <c r="M25" s="172">
        <v>17307.2</v>
      </c>
      <c r="N25" s="168">
        <f t="shared" si="6"/>
        <v>184610.3</v>
      </c>
      <c r="O25" s="169">
        <v>153841.9</v>
      </c>
      <c r="P25" s="172">
        <v>30768.4</v>
      </c>
      <c r="Q25" s="168">
        <f t="shared" si="7"/>
        <v>230762.9</v>
      </c>
      <c r="R25" s="169">
        <v>192302.4</v>
      </c>
      <c r="S25" s="166">
        <v>38460.5</v>
      </c>
      <c r="T25" s="286"/>
      <c r="U25" s="204"/>
    </row>
    <row r="26" spans="1:21" ht="26.25" customHeight="1">
      <c r="A26" s="17"/>
      <c r="B26" s="16"/>
      <c r="C26" s="167"/>
      <c r="D26" s="17"/>
      <c r="E26" s="16"/>
      <c r="F26" s="167"/>
      <c r="G26" s="416" t="s">
        <v>262</v>
      </c>
      <c r="H26" s="171">
        <f t="shared" si="4"/>
        <v>13380.099999999999</v>
      </c>
      <c r="I26" s="169">
        <v>12543.8</v>
      </c>
      <c r="J26" s="170">
        <v>836.3</v>
      </c>
      <c r="K26" s="171">
        <f>L26+M26</f>
        <v>60210.5</v>
      </c>
      <c r="L26" s="169">
        <v>56447.3</v>
      </c>
      <c r="M26" s="172">
        <v>3763.2</v>
      </c>
      <c r="N26" s="168">
        <f t="shared" si="6"/>
        <v>107040.8</v>
      </c>
      <c r="O26" s="169">
        <v>100350.7</v>
      </c>
      <c r="P26" s="172">
        <v>6690.1</v>
      </c>
      <c r="Q26" s="168">
        <f t="shared" si="7"/>
        <v>133801</v>
      </c>
      <c r="R26" s="169">
        <v>125438.4</v>
      </c>
      <c r="S26" s="166">
        <v>8362.6</v>
      </c>
      <c r="T26" s="286"/>
      <c r="U26" s="204"/>
    </row>
    <row r="27" spans="1:21" ht="31.5" customHeight="1">
      <c r="A27" s="129"/>
      <c r="B27" s="130"/>
      <c r="C27" s="149"/>
      <c r="D27" s="129"/>
      <c r="E27" s="130"/>
      <c r="F27" s="149"/>
      <c r="G27" s="329" t="s">
        <v>53</v>
      </c>
      <c r="H27" s="144">
        <f t="shared" si="4"/>
        <v>37291.8</v>
      </c>
      <c r="I27" s="153">
        <f aca="true" t="shared" si="10" ref="I27:P27">SUM(I29:I31)</f>
        <v>31076.5</v>
      </c>
      <c r="J27" s="154">
        <f>SUM(J29:J31)</f>
        <v>6215.299999999999</v>
      </c>
      <c r="K27" s="144">
        <f t="shared" si="3"/>
        <v>167813.69999999998</v>
      </c>
      <c r="L27" s="153">
        <f t="shared" si="10"/>
        <v>139844.8</v>
      </c>
      <c r="M27" s="155">
        <f t="shared" si="10"/>
        <v>27968.9</v>
      </c>
      <c r="N27" s="141">
        <f t="shared" si="6"/>
        <v>298335.6</v>
      </c>
      <c r="O27" s="153">
        <f t="shared" si="10"/>
        <v>248613</v>
      </c>
      <c r="P27" s="155">
        <f t="shared" si="10"/>
        <v>49722.6</v>
      </c>
      <c r="Q27" s="141">
        <f t="shared" si="7"/>
        <v>372919.50000000006</v>
      </c>
      <c r="R27" s="153">
        <f>SUM(R29:R31)</f>
        <v>310766.30000000005</v>
      </c>
      <c r="S27" s="154">
        <f>SUM(S29:S31)</f>
        <v>62153.200000000004</v>
      </c>
      <c r="T27" s="286"/>
      <c r="U27" s="204"/>
    </row>
    <row r="28" spans="1:21" ht="17.25">
      <c r="A28" s="17"/>
      <c r="B28" s="16"/>
      <c r="C28" s="167"/>
      <c r="D28" s="17"/>
      <c r="E28" s="16"/>
      <c r="F28" s="167"/>
      <c r="G28" s="324" t="s">
        <v>8</v>
      </c>
      <c r="H28" s="171"/>
      <c r="I28" s="169"/>
      <c r="J28" s="170"/>
      <c r="K28" s="171"/>
      <c r="L28" s="169"/>
      <c r="M28" s="172"/>
      <c r="N28" s="168"/>
      <c r="O28" s="169"/>
      <c r="P28" s="172"/>
      <c r="Q28" s="168"/>
      <c r="R28" s="169"/>
      <c r="S28" s="170"/>
      <c r="T28" s="286"/>
      <c r="U28" s="204"/>
    </row>
    <row r="29" spans="1:21" ht="17.25">
      <c r="A29" s="17"/>
      <c r="B29" s="16"/>
      <c r="C29" s="167"/>
      <c r="D29" s="17"/>
      <c r="E29" s="16"/>
      <c r="F29" s="167"/>
      <c r="G29" s="324" t="s">
        <v>263</v>
      </c>
      <c r="H29" s="171">
        <f>I29+J29</f>
        <v>8278.9</v>
      </c>
      <c r="I29" s="169">
        <v>6899.1</v>
      </c>
      <c r="J29" s="170">
        <v>1379.8</v>
      </c>
      <c r="K29" s="171">
        <f>L29+M29</f>
        <v>37255.1</v>
      </c>
      <c r="L29" s="169">
        <v>31046</v>
      </c>
      <c r="M29" s="172">
        <v>6209.1</v>
      </c>
      <c r="N29" s="168">
        <f t="shared" si="6"/>
        <v>66231.40000000001</v>
      </c>
      <c r="O29" s="169">
        <v>55192.8</v>
      </c>
      <c r="P29" s="172">
        <v>11038.6</v>
      </c>
      <c r="Q29" s="168">
        <f t="shared" si="7"/>
        <v>82789.3</v>
      </c>
      <c r="R29" s="169">
        <v>68991.1</v>
      </c>
      <c r="S29" s="166">
        <v>13798.2</v>
      </c>
      <c r="T29" s="286"/>
      <c r="U29" s="204"/>
    </row>
    <row r="30" spans="1:21" ht="17.25">
      <c r="A30" s="17"/>
      <c r="B30" s="16"/>
      <c r="C30" s="167"/>
      <c r="D30" s="17"/>
      <c r="E30" s="16"/>
      <c r="F30" s="167"/>
      <c r="G30" s="324" t="s">
        <v>264</v>
      </c>
      <c r="H30" s="171">
        <f t="shared" si="4"/>
        <v>12543.7</v>
      </c>
      <c r="I30" s="169">
        <v>10453.1</v>
      </c>
      <c r="J30" s="170">
        <v>2090.6</v>
      </c>
      <c r="K30" s="171">
        <f t="shared" si="3"/>
        <v>56447.3</v>
      </c>
      <c r="L30" s="169">
        <v>47039.4</v>
      </c>
      <c r="M30" s="172">
        <v>9407.9</v>
      </c>
      <c r="N30" s="168">
        <f t="shared" si="6"/>
        <v>100350.79999999999</v>
      </c>
      <c r="O30" s="169">
        <v>83625.7</v>
      </c>
      <c r="P30" s="172">
        <v>16725.1</v>
      </c>
      <c r="Q30" s="168">
        <f t="shared" si="7"/>
        <v>125438.5</v>
      </c>
      <c r="R30" s="169">
        <v>104532.1</v>
      </c>
      <c r="S30" s="166">
        <v>20906.4</v>
      </c>
      <c r="T30" s="286"/>
      <c r="U30" s="204"/>
    </row>
    <row r="31" spans="1:21" ht="20.25" customHeight="1">
      <c r="A31" s="17"/>
      <c r="B31" s="16"/>
      <c r="C31" s="167"/>
      <c r="D31" s="17"/>
      <c r="E31" s="16"/>
      <c r="F31" s="167"/>
      <c r="G31" s="324" t="s">
        <v>265</v>
      </c>
      <c r="H31" s="171">
        <f t="shared" si="4"/>
        <v>16469.2</v>
      </c>
      <c r="I31" s="169">
        <v>13724.3</v>
      </c>
      <c r="J31" s="170">
        <v>2744.9</v>
      </c>
      <c r="K31" s="171">
        <f>L31+M31</f>
        <v>74111.3</v>
      </c>
      <c r="L31" s="169">
        <v>61759.4</v>
      </c>
      <c r="M31" s="172">
        <v>12351.9</v>
      </c>
      <c r="N31" s="168">
        <f t="shared" si="6"/>
        <v>131753.4</v>
      </c>
      <c r="O31" s="169">
        <v>109794.5</v>
      </c>
      <c r="P31" s="172">
        <v>21958.9</v>
      </c>
      <c r="Q31" s="168">
        <f t="shared" si="7"/>
        <v>164691.7</v>
      </c>
      <c r="R31" s="169">
        <v>137243.1</v>
      </c>
      <c r="S31" s="166">
        <v>27448.6</v>
      </c>
      <c r="T31" s="286"/>
      <c r="U31" s="204"/>
    </row>
    <row r="32" spans="1:21" ht="17.25">
      <c r="A32" s="129"/>
      <c r="B32" s="130"/>
      <c r="C32" s="149"/>
      <c r="D32" s="129"/>
      <c r="E32" s="130"/>
      <c r="F32" s="149"/>
      <c r="G32" s="326" t="s">
        <v>22</v>
      </c>
      <c r="H32" s="144">
        <f t="shared" si="4"/>
        <v>13798.3</v>
      </c>
      <c r="I32" s="153">
        <f>SUM(I34:I36)</f>
        <v>11498.5</v>
      </c>
      <c r="J32" s="154">
        <f>SUM(J34:J36)</f>
        <v>2299.8</v>
      </c>
      <c r="K32" s="144">
        <f t="shared" si="3"/>
        <v>62091.8</v>
      </c>
      <c r="L32" s="153">
        <f>SUM(L34:L36)</f>
        <v>51743.200000000004</v>
      </c>
      <c r="M32" s="155">
        <f>SUM(M34:M36)</f>
        <v>10348.6</v>
      </c>
      <c r="N32" s="141">
        <f t="shared" si="6"/>
        <v>110385.4</v>
      </c>
      <c r="O32" s="153">
        <f>SUM(O34:O36)</f>
        <v>91987.8</v>
      </c>
      <c r="P32" s="155">
        <f>SUM(P34:P36)</f>
        <v>18397.6</v>
      </c>
      <c r="Q32" s="141">
        <f t="shared" si="7"/>
        <v>137981.8</v>
      </c>
      <c r="R32" s="153">
        <f>SUM(R34:R36)</f>
        <v>114984.8</v>
      </c>
      <c r="S32" s="154">
        <f>SUM(S34:S36)</f>
        <v>22997</v>
      </c>
      <c r="T32" s="286"/>
      <c r="U32" s="204"/>
    </row>
    <row r="33" spans="1:21" ht="17.25">
      <c r="A33" s="17"/>
      <c r="B33" s="16"/>
      <c r="C33" s="167"/>
      <c r="D33" s="17"/>
      <c r="E33" s="16"/>
      <c r="F33" s="167"/>
      <c r="G33" s="324" t="s">
        <v>8</v>
      </c>
      <c r="H33" s="171"/>
      <c r="I33" s="169"/>
      <c r="J33" s="170"/>
      <c r="K33" s="171"/>
      <c r="L33" s="169"/>
      <c r="M33" s="172"/>
      <c r="N33" s="168"/>
      <c r="O33" s="169"/>
      <c r="P33" s="172"/>
      <c r="Q33" s="168"/>
      <c r="R33" s="169"/>
      <c r="S33" s="170"/>
      <c r="T33" s="286"/>
      <c r="U33" s="204"/>
    </row>
    <row r="34" spans="1:21" ht="17.25">
      <c r="A34" s="17"/>
      <c r="B34" s="16"/>
      <c r="C34" s="167"/>
      <c r="D34" s="17"/>
      <c r="E34" s="16"/>
      <c r="F34" s="167"/>
      <c r="G34" s="324" t="s">
        <v>240</v>
      </c>
      <c r="H34" s="171">
        <f t="shared" si="4"/>
        <v>3136</v>
      </c>
      <c r="I34" s="169">
        <v>2613.3</v>
      </c>
      <c r="J34" s="170">
        <v>522.7</v>
      </c>
      <c r="K34" s="171">
        <f t="shared" si="3"/>
        <v>14111.6</v>
      </c>
      <c r="L34" s="169">
        <v>11759.7</v>
      </c>
      <c r="M34" s="172">
        <v>2351.9</v>
      </c>
      <c r="N34" s="168">
        <f t="shared" si="6"/>
        <v>25087.3</v>
      </c>
      <c r="O34" s="169">
        <v>20906.1</v>
      </c>
      <c r="P34" s="172">
        <v>4181.2</v>
      </c>
      <c r="Q34" s="168">
        <f t="shared" si="7"/>
        <v>31359.1</v>
      </c>
      <c r="R34" s="169">
        <v>26132.6</v>
      </c>
      <c r="S34" s="166">
        <v>5226.5</v>
      </c>
      <c r="T34" s="286"/>
      <c r="U34" s="204"/>
    </row>
    <row r="35" spans="1:21" ht="17.25">
      <c r="A35" s="17"/>
      <c r="B35" s="16"/>
      <c r="C35" s="167"/>
      <c r="D35" s="17"/>
      <c r="E35" s="16"/>
      <c r="F35" s="167"/>
      <c r="G35" s="324" t="s">
        <v>241</v>
      </c>
      <c r="H35" s="171">
        <f t="shared" si="4"/>
        <v>8780.7</v>
      </c>
      <c r="I35" s="169">
        <v>7317.2</v>
      </c>
      <c r="J35" s="170">
        <v>1463.5</v>
      </c>
      <c r="K35" s="171">
        <f t="shared" si="3"/>
        <v>39513.1</v>
      </c>
      <c r="L35" s="169">
        <v>32927.6</v>
      </c>
      <c r="M35" s="172">
        <v>6585.5</v>
      </c>
      <c r="N35" s="168">
        <f t="shared" si="6"/>
        <v>70245.5</v>
      </c>
      <c r="O35" s="169">
        <v>58537.9</v>
      </c>
      <c r="P35" s="172">
        <v>11707.6</v>
      </c>
      <c r="Q35" s="168">
        <f t="shared" si="7"/>
        <v>87806.9</v>
      </c>
      <c r="R35" s="169">
        <v>73172.4</v>
      </c>
      <c r="S35" s="166">
        <v>14634.5</v>
      </c>
      <c r="T35" s="286"/>
      <c r="U35" s="204"/>
    </row>
    <row r="36" spans="1:21" ht="18" thickBot="1">
      <c r="A36" s="18"/>
      <c r="B36" s="19"/>
      <c r="C36" s="173"/>
      <c r="D36" s="18"/>
      <c r="E36" s="19"/>
      <c r="F36" s="173"/>
      <c r="G36" s="327" t="s">
        <v>242</v>
      </c>
      <c r="H36" s="177">
        <f t="shared" si="4"/>
        <v>1881.6</v>
      </c>
      <c r="I36" s="175">
        <v>1568</v>
      </c>
      <c r="J36" s="176">
        <v>313.6</v>
      </c>
      <c r="K36" s="177">
        <f t="shared" si="3"/>
        <v>8467.1</v>
      </c>
      <c r="L36" s="175">
        <v>7055.9</v>
      </c>
      <c r="M36" s="178">
        <v>1411.2</v>
      </c>
      <c r="N36" s="174">
        <f t="shared" si="6"/>
        <v>15052.599999999999</v>
      </c>
      <c r="O36" s="175">
        <v>12543.8</v>
      </c>
      <c r="P36" s="178">
        <v>2508.8</v>
      </c>
      <c r="Q36" s="174">
        <f t="shared" si="7"/>
        <v>18815.8</v>
      </c>
      <c r="R36" s="175">
        <v>15679.8</v>
      </c>
      <c r="S36" s="232">
        <v>3136</v>
      </c>
      <c r="T36" s="286"/>
      <c r="U36" s="204"/>
    </row>
    <row r="37" spans="20:21" ht="16.5">
      <c r="T37" s="286"/>
      <c r="U37" s="204"/>
    </row>
    <row r="38" spans="20:21" ht="16.5">
      <c r="T38" s="286"/>
      <c r="U38" s="204"/>
    </row>
    <row r="39" spans="10:21" ht="16.5">
      <c r="J39" s="2"/>
      <c r="S39" s="207"/>
      <c r="T39" s="286"/>
      <c r="U39" s="204"/>
    </row>
    <row r="40" spans="10:21" ht="16.5">
      <c r="J40" s="2"/>
      <c r="T40" s="286"/>
      <c r="U40" s="204"/>
    </row>
    <row r="41" spans="10:21" ht="16.5">
      <c r="J41" s="2"/>
      <c r="T41" s="286"/>
      <c r="U41" s="204"/>
    </row>
    <row r="42" spans="20:24" ht="16.5">
      <c r="T42" s="292"/>
      <c r="U42" s="289"/>
      <c r="V42" s="291"/>
      <c r="W42" s="207"/>
      <c r="X42" s="207"/>
    </row>
    <row r="43" spans="19:21" ht="16.5">
      <c r="S43" s="204"/>
      <c r="T43" s="286"/>
      <c r="U43" s="289"/>
    </row>
    <row r="44" spans="20:24" ht="16.5">
      <c r="T44" s="292"/>
      <c r="U44" s="289"/>
      <c r="V44" s="291"/>
      <c r="X44" s="207"/>
    </row>
    <row r="45" spans="19:23" ht="16.5">
      <c r="S45" s="204"/>
      <c r="T45" s="286"/>
      <c r="U45" s="286"/>
      <c r="V45" s="291"/>
      <c r="W45" s="207"/>
    </row>
    <row r="46" ht="13.5">
      <c r="U46" s="290"/>
    </row>
    <row r="47" ht="13.5">
      <c r="V47" s="207"/>
    </row>
    <row r="48" spans="22:23" ht="13.5">
      <c r="V48" s="207"/>
      <c r="W48" s="207"/>
    </row>
    <row r="49" ht="13.5">
      <c r="V49" s="207"/>
    </row>
    <row r="51" ht="13.5">
      <c r="V51" s="207"/>
    </row>
  </sheetData>
  <sheetProtection/>
  <mergeCells count="15">
    <mergeCell ref="A8:A9"/>
    <mergeCell ref="B8:B9"/>
    <mergeCell ref="C8:C9"/>
    <mergeCell ref="H8:J8"/>
    <mergeCell ref="D7:D12"/>
    <mergeCell ref="E7:E12"/>
    <mergeCell ref="G7:G9"/>
    <mergeCell ref="H7:S7"/>
    <mergeCell ref="F7:F12"/>
    <mergeCell ref="R1:S1"/>
    <mergeCell ref="Q8:S8"/>
    <mergeCell ref="G2:Q5"/>
    <mergeCell ref="R6:S6"/>
    <mergeCell ref="K8:M8"/>
    <mergeCell ref="N8:P8"/>
  </mergeCells>
  <printOptions/>
  <pageMargins left="0.25" right="0.25" top="0.43" bottom="0.34" header="0.2" footer="0.2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53"/>
  <sheetViews>
    <sheetView zoomScale="85" zoomScaleNormal="85" workbookViewId="0" topLeftCell="E15">
      <selection activeCell="H19" activeCellId="2" sqref="K40 H38 H19"/>
    </sheetView>
  </sheetViews>
  <sheetFormatPr defaultColWidth="9.140625" defaultRowHeight="12.75"/>
  <cols>
    <col min="1" max="1" width="14.421875" style="20" customWidth="1"/>
    <col min="2" max="2" width="10.8515625" style="20" customWidth="1"/>
    <col min="3" max="3" width="48.421875" style="20" customWidth="1"/>
    <col min="4" max="4" width="11.00390625" style="20" customWidth="1"/>
    <col min="5" max="5" width="11.7109375" style="20" customWidth="1"/>
    <col min="6" max="7" width="9.140625" style="20" customWidth="1"/>
    <col min="8" max="9" width="12.28125" style="20" customWidth="1"/>
    <col min="10" max="10" width="13.28125" style="20" customWidth="1"/>
    <col min="11" max="11" width="13.140625" style="20" customWidth="1"/>
    <col min="12" max="13" width="9.140625" style="20" customWidth="1"/>
    <col min="14" max="14" width="10.00390625" style="20" bestFit="1" customWidth="1"/>
    <col min="15" max="15" width="15.140625" style="20" bestFit="1" customWidth="1"/>
    <col min="16" max="16384" width="9.140625" style="20" customWidth="1"/>
  </cols>
  <sheetData>
    <row r="1" spans="8:11" ht="50.25" customHeight="1">
      <c r="H1" s="527" t="s">
        <v>281</v>
      </c>
      <c r="I1" s="527"/>
      <c r="J1" s="527"/>
      <c r="K1" s="527"/>
    </row>
    <row r="2" spans="8:11" ht="27" customHeight="1">
      <c r="H2" s="294"/>
      <c r="I2" s="527" t="s">
        <v>283</v>
      </c>
      <c r="J2" s="527"/>
      <c r="K2" s="527"/>
    </row>
    <row r="3" spans="1:11" ht="36" customHeight="1">
      <c r="A3" s="528" t="s">
        <v>269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</row>
    <row r="4" spans="1:11" ht="21" customHeight="1">
      <c r="A4" s="537" t="s">
        <v>31</v>
      </c>
      <c r="B4" s="538"/>
      <c r="C4" s="539"/>
      <c r="D4" s="536" t="s">
        <v>271</v>
      </c>
      <c r="E4" s="536"/>
      <c r="F4" s="536"/>
      <c r="G4" s="536"/>
      <c r="H4" s="536"/>
      <c r="I4" s="536"/>
      <c r="J4" s="536"/>
      <c r="K4" s="536"/>
    </row>
    <row r="5" spans="1:11" ht="23.25" customHeight="1">
      <c r="A5" s="540"/>
      <c r="B5" s="541"/>
      <c r="C5" s="542"/>
      <c r="D5" s="536" t="s">
        <v>60</v>
      </c>
      <c r="E5" s="536"/>
      <c r="F5" s="536"/>
      <c r="G5" s="536"/>
      <c r="H5" s="536" t="s">
        <v>61</v>
      </c>
      <c r="I5" s="536"/>
      <c r="J5" s="536"/>
      <c r="K5" s="536"/>
    </row>
    <row r="6" spans="1:11" ht="23.25" customHeight="1">
      <c r="A6" s="543"/>
      <c r="B6" s="544"/>
      <c r="C6" s="545"/>
      <c r="D6" s="234" t="s">
        <v>247</v>
      </c>
      <c r="E6" s="234" t="s">
        <v>248</v>
      </c>
      <c r="F6" s="234" t="s">
        <v>249</v>
      </c>
      <c r="G6" s="234" t="s">
        <v>0</v>
      </c>
      <c r="H6" s="234" t="s">
        <v>247</v>
      </c>
      <c r="I6" s="234" t="s">
        <v>248</v>
      </c>
      <c r="J6" s="234" t="s">
        <v>249</v>
      </c>
      <c r="K6" s="234" t="s">
        <v>0</v>
      </c>
    </row>
    <row r="7" spans="1:11" ht="15.75" customHeight="1">
      <c r="A7" s="498" t="s">
        <v>272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</row>
    <row r="8" spans="1:11" ht="15.75" customHeight="1">
      <c r="A8" s="498" t="s">
        <v>26</v>
      </c>
      <c r="B8" s="498"/>
      <c r="C8" s="498"/>
      <c r="D8" s="236"/>
      <c r="E8" s="236"/>
      <c r="F8" s="236"/>
      <c r="G8" s="236"/>
      <c r="H8" s="236"/>
      <c r="I8" s="236"/>
      <c r="J8" s="236"/>
      <c r="K8" s="237"/>
    </row>
    <row r="9" spans="1:11" ht="15.75" customHeight="1" thickBot="1">
      <c r="A9" s="498" t="s">
        <v>44</v>
      </c>
      <c r="B9" s="498"/>
      <c r="C9" s="498"/>
      <c r="D9" s="236"/>
      <c r="E9" s="236"/>
      <c r="F9" s="236"/>
      <c r="G9" s="236"/>
      <c r="H9" s="236"/>
      <c r="I9" s="236"/>
      <c r="J9" s="236"/>
      <c r="K9" s="237"/>
    </row>
    <row r="10" spans="1:11" ht="14.25" customHeight="1">
      <c r="A10" s="507" t="s">
        <v>29</v>
      </c>
      <c r="B10" s="508"/>
      <c r="C10" s="551" t="s">
        <v>273</v>
      </c>
      <c r="D10" s="551"/>
      <c r="E10" s="551"/>
      <c r="F10" s="551"/>
      <c r="G10" s="551"/>
      <c r="H10" s="551"/>
      <c r="I10" s="551"/>
      <c r="J10" s="551"/>
      <c r="K10" s="552"/>
    </row>
    <row r="11" spans="1:11" ht="31.5" customHeight="1">
      <c r="A11" s="509"/>
      <c r="B11" s="510"/>
      <c r="C11" s="553" t="s">
        <v>289</v>
      </c>
      <c r="D11" s="553"/>
      <c r="E11" s="553"/>
      <c r="F11" s="553"/>
      <c r="G11" s="553"/>
      <c r="H11" s="553"/>
      <c r="I11" s="553"/>
      <c r="J11" s="553"/>
      <c r="K11" s="554"/>
    </row>
    <row r="12" spans="1:11" ht="16.5" customHeight="1">
      <c r="A12" s="240">
        <v>1155</v>
      </c>
      <c r="B12" s="241" t="s">
        <v>246</v>
      </c>
      <c r="C12" s="532" t="s">
        <v>30</v>
      </c>
      <c r="D12" s="532"/>
      <c r="E12" s="532"/>
      <c r="F12" s="532"/>
      <c r="G12" s="532"/>
      <c r="H12" s="532"/>
      <c r="I12" s="532"/>
      <c r="J12" s="532"/>
      <c r="K12" s="533"/>
    </row>
    <row r="13" spans="1:11" ht="18.75" customHeight="1" thickBot="1">
      <c r="A13" s="242"/>
      <c r="B13" s="243"/>
      <c r="C13" s="534" t="s">
        <v>76</v>
      </c>
      <c r="D13" s="534"/>
      <c r="E13" s="534"/>
      <c r="F13" s="534"/>
      <c r="G13" s="534"/>
      <c r="H13" s="534"/>
      <c r="I13" s="534"/>
      <c r="J13" s="534"/>
      <c r="K13" s="535"/>
    </row>
    <row r="14" spans="1:11" ht="14.25" customHeight="1">
      <c r="A14" s="502" t="s">
        <v>31</v>
      </c>
      <c r="B14" s="503"/>
      <c r="C14" s="503"/>
      <c r="D14" s="529"/>
      <c r="E14" s="530"/>
      <c r="F14" s="530"/>
      <c r="G14" s="530"/>
      <c r="H14" s="530"/>
      <c r="I14" s="530"/>
      <c r="J14" s="530"/>
      <c r="K14" s="531"/>
    </row>
    <row r="15" spans="1:11" ht="27">
      <c r="A15" s="244" t="s">
        <v>32</v>
      </c>
      <c r="B15" s="201"/>
      <c r="C15" s="202" t="s">
        <v>45</v>
      </c>
      <c r="D15" s="245"/>
      <c r="E15" s="245"/>
      <c r="F15" s="245"/>
      <c r="G15" s="245"/>
      <c r="H15" s="200"/>
      <c r="I15" s="200"/>
      <c r="J15" s="200"/>
      <c r="K15" s="246"/>
    </row>
    <row r="16" spans="1:11" ht="13.5">
      <c r="A16" s="546" t="s">
        <v>33</v>
      </c>
      <c r="B16" s="547"/>
      <c r="C16" s="202" t="s">
        <v>46</v>
      </c>
      <c r="D16" s="245"/>
      <c r="E16" s="245"/>
      <c r="F16" s="245"/>
      <c r="G16" s="245"/>
      <c r="H16" s="200"/>
      <c r="I16" s="200"/>
      <c r="J16" s="200"/>
      <c r="K16" s="246"/>
    </row>
    <row r="17" spans="1:11" ht="13.5">
      <c r="A17" s="555" t="s">
        <v>47</v>
      </c>
      <c r="B17" s="556"/>
      <c r="C17" s="202" t="s">
        <v>46</v>
      </c>
      <c r="D17" s="245"/>
      <c r="E17" s="245"/>
      <c r="F17" s="245"/>
      <c r="G17" s="245"/>
      <c r="H17" s="200"/>
      <c r="I17" s="200"/>
      <c r="J17" s="200"/>
      <c r="K17" s="247"/>
    </row>
    <row r="18" spans="1:11" ht="13.5">
      <c r="A18" s="493" t="s">
        <v>35</v>
      </c>
      <c r="B18" s="494"/>
      <c r="C18" s="494"/>
      <c r="D18" s="245"/>
      <c r="E18" s="245"/>
      <c r="F18" s="245"/>
      <c r="G18" s="248"/>
      <c r="H18" s="200"/>
      <c r="I18" s="200"/>
      <c r="J18" s="200"/>
      <c r="K18" s="246"/>
    </row>
    <row r="19" spans="1:11" ht="21" customHeight="1">
      <c r="A19" s="493" t="s">
        <v>48</v>
      </c>
      <c r="B19" s="494"/>
      <c r="C19" s="494"/>
      <c r="D19" s="548"/>
      <c r="E19" s="549"/>
      <c r="F19" s="549"/>
      <c r="G19" s="550"/>
      <c r="H19" s="249">
        <f>'Havelvac 4'!C10</f>
        <v>29111.199999999997</v>
      </c>
      <c r="I19" s="249">
        <f>'Havelvac 4'!D10</f>
        <v>131000.40000000001</v>
      </c>
      <c r="J19" s="249">
        <f>'Havelvac 4'!E10</f>
        <v>232889.6</v>
      </c>
      <c r="K19" s="392">
        <f>'Havelvac 4'!F10</f>
        <v>291111.9</v>
      </c>
    </row>
    <row r="20" spans="1:11" ht="21" customHeight="1">
      <c r="A20" s="250" t="s">
        <v>37</v>
      </c>
      <c r="B20" s="199"/>
      <c r="C20" s="203"/>
      <c r="D20" s="203"/>
      <c r="E20" s="203"/>
      <c r="F20" s="203"/>
      <c r="G20" s="203"/>
      <c r="H20" s="199"/>
      <c r="I20" s="199"/>
      <c r="J20" s="199"/>
      <c r="K20" s="251"/>
    </row>
    <row r="21" spans="1:11" ht="20.25" customHeight="1">
      <c r="A21" s="252" t="s">
        <v>49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4"/>
    </row>
    <row r="22" spans="1:11" ht="26.25" customHeight="1">
      <c r="A22" s="250" t="s">
        <v>38</v>
      </c>
      <c r="B22" s="199"/>
      <c r="C22" s="203"/>
      <c r="D22" s="203"/>
      <c r="E22" s="203"/>
      <c r="F22" s="203"/>
      <c r="G22" s="203"/>
      <c r="H22" s="199"/>
      <c r="I22" s="199"/>
      <c r="J22" s="199"/>
      <c r="K22" s="251"/>
    </row>
    <row r="23" spans="1:11" ht="19.5" customHeight="1">
      <c r="A23" s="255" t="s">
        <v>50</v>
      </c>
      <c r="B23" s="256"/>
      <c r="C23" s="257"/>
      <c r="D23" s="256"/>
      <c r="E23" s="258"/>
      <c r="F23" s="259"/>
      <c r="G23" s="259"/>
      <c r="H23" s="260"/>
      <c r="I23" s="260"/>
      <c r="J23" s="260"/>
      <c r="K23" s="261"/>
    </row>
    <row r="24" spans="1:11" ht="23.25" customHeight="1">
      <c r="A24" s="250" t="s">
        <v>51</v>
      </c>
      <c r="B24" s="199"/>
      <c r="C24" s="262"/>
      <c r="D24" s="203"/>
      <c r="E24" s="203"/>
      <c r="F24" s="203"/>
      <c r="G24" s="203"/>
      <c r="H24" s="263"/>
      <c r="I24" s="263"/>
      <c r="J24" s="263"/>
      <c r="K24" s="264"/>
    </row>
    <row r="25" spans="1:11" ht="17.25" customHeight="1" thickBot="1">
      <c r="A25" s="495" t="s">
        <v>274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7"/>
    </row>
    <row r="26" spans="1:10" ht="22.5" customHeight="1" hidden="1">
      <c r="A26" s="238"/>
      <c r="B26" s="238"/>
      <c r="C26" s="238"/>
      <c r="D26" s="239"/>
      <c r="E26" s="239"/>
      <c r="F26" s="239"/>
      <c r="G26" s="239"/>
      <c r="H26" s="239"/>
      <c r="I26" s="239"/>
      <c r="J26" s="239"/>
    </row>
    <row r="27" spans="1:10" ht="8.25" customHeight="1" hidden="1">
      <c r="A27" s="498" t="s">
        <v>27</v>
      </c>
      <c r="B27" s="498"/>
      <c r="C27" s="498"/>
      <c r="D27" s="239"/>
      <c r="E27" s="239"/>
      <c r="F27" s="239"/>
      <c r="G27" s="239"/>
      <c r="H27" s="239"/>
      <c r="I27" s="239"/>
      <c r="J27" s="239"/>
    </row>
    <row r="28" spans="1:10" ht="3" customHeight="1" hidden="1">
      <c r="A28" s="498" t="s">
        <v>28</v>
      </c>
      <c r="B28" s="498"/>
      <c r="C28" s="498"/>
      <c r="D28" s="239"/>
      <c r="E28" s="239"/>
      <c r="F28" s="239"/>
      <c r="G28" s="239"/>
      <c r="H28" s="239"/>
      <c r="I28" s="239"/>
      <c r="J28" s="239"/>
    </row>
    <row r="29" spans="1:10" ht="24" customHeight="1" thickBot="1">
      <c r="A29" s="235"/>
      <c r="B29" s="235"/>
      <c r="C29" s="235"/>
      <c r="D29" s="239"/>
      <c r="E29" s="239"/>
      <c r="F29" s="239"/>
      <c r="G29" s="239"/>
      <c r="H29" s="239"/>
      <c r="I29" s="239"/>
      <c r="J29" s="239"/>
    </row>
    <row r="30" spans="1:11" ht="20.25" customHeight="1">
      <c r="A30" s="507" t="s">
        <v>29</v>
      </c>
      <c r="B30" s="508"/>
      <c r="C30" s="515" t="s">
        <v>273</v>
      </c>
      <c r="D30" s="516"/>
      <c r="E30" s="516"/>
      <c r="F30" s="516"/>
      <c r="G30" s="516"/>
      <c r="H30" s="516"/>
      <c r="I30" s="516"/>
      <c r="J30" s="516"/>
      <c r="K30" s="517"/>
    </row>
    <row r="31" spans="1:11" ht="27.75" customHeight="1">
      <c r="A31" s="509"/>
      <c r="B31" s="510"/>
      <c r="C31" s="512" t="s">
        <v>290</v>
      </c>
      <c r="D31" s="513"/>
      <c r="E31" s="513"/>
      <c r="F31" s="513"/>
      <c r="G31" s="513"/>
      <c r="H31" s="513"/>
      <c r="I31" s="513"/>
      <c r="J31" s="513"/>
      <c r="K31" s="514"/>
    </row>
    <row r="32" spans="1:11" ht="17.25" customHeight="1">
      <c r="A32" s="511">
        <v>1155</v>
      </c>
      <c r="B32" s="501" t="s">
        <v>57</v>
      </c>
      <c r="C32" s="521" t="s">
        <v>30</v>
      </c>
      <c r="D32" s="522"/>
      <c r="E32" s="522"/>
      <c r="F32" s="522"/>
      <c r="G32" s="522"/>
      <c r="H32" s="522"/>
      <c r="I32" s="522"/>
      <c r="J32" s="522"/>
      <c r="K32" s="523"/>
    </row>
    <row r="33" spans="1:11" ht="16.5" customHeight="1">
      <c r="A33" s="511"/>
      <c r="B33" s="501"/>
      <c r="C33" s="524" t="s">
        <v>76</v>
      </c>
      <c r="D33" s="525"/>
      <c r="E33" s="525"/>
      <c r="F33" s="525"/>
      <c r="G33" s="525"/>
      <c r="H33" s="525"/>
      <c r="I33" s="525"/>
      <c r="J33" s="525"/>
      <c r="K33" s="526"/>
    </row>
    <row r="34" spans="1:11" ht="14.25" customHeight="1">
      <c r="A34" s="502" t="s">
        <v>31</v>
      </c>
      <c r="B34" s="503"/>
      <c r="C34" s="503"/>
      <c r="D34" s="499"/>
      <c r="E34" s="499"/>
      <c r="F34" s="499"/>
      <c r="G34" s="499"/>
      <c r="H34" s="499"/>
      <c r="I34" s="499"/>
      <c r="J34" s="499"/>
      <c r="K34" s="500"/>
    </row>
    <row r="35" spans="1:11" ht="33.75" customHeight="1" hidden="1">
      <c r="A35" s="244" t="s">
        <v>32</v>
      </c>
      <c r="B35" s="201"/>
      <c r="C35" s="202" t="s">
        <v>77</v>
      </c>
      <c r="D35" s="245"/>
      <c r="E35" s="245"/>
      <c r="F35" s="245"/>
      <c r="G35" s="245"/>
      <c r="H35" s="200"/>
      <c r="I35" s="200"/>
      <c r="J35" s="200"/>
      <c r="K35" s="246"/>
    </row>
    <row r="36" spans="1:11" ht="16.5" customHeight="1" hidden="1">
      <c r="A36" s="244" t="s">
        <v>33</v>
      </c>
      <c r="B36" s="201"/>
      <c r="C36" s="202"/>
      <c r="D36" s="245"/>
      <c r="E36" s="245"/>
      <c r="F36" s="245"/>
      <c r="G36" s="265"/>
      <c r="H36" s="200"/>
      <c r="I36" s="200"/>
      <c r="J36" s="200"/>
      <c r="K36" s="246"/>
    </row>
    <row r="37" spans="1:14" ht="33.75" customHeight="1" hidden="1">
      <c r="A37" s="493" t="s">
        <v>34</v>
      </c>
      <c r="B37" s="494"/>
      <c r="C37" s="494"/>
      <c r="D37" s="518"/>
      <c r="E37" s="519"/>
      <c r="F37" s="519"/>
      <c r="G37" s="520"/>
      <c r="H37" s="266"/>
      <c r="I37" s="266"/>
      <c r="J37" s="266"/>
      <c r="K37" s="267"/>
      <c r="N37" s="268"/>
    </row>
    <row r="38" spans="1:11" ht="19.5" customHeight="1">
      <c r="A38" s="493" t="s">
        <v>35</v>
      </c>
      <c r="B38" s="494"/>
      <c r="C38" s="494"/>
      <c r="D38" s="245"/>
      <c r="E38" s="245"/>
      <c r="F38" s="245"/>
      <c r="G38" s="248"/>
      <c r="H38" s="249">
        <f>'Havelvac 4'!C15</f>
        <v>87546.5</v>
      </c>
      <c r="I38" s="249">
        <f>'Havelvac 4'!D15</f>
        <v>393959.3</v>
      </c>
      <c r="J38" s="249">
        <f>'Havelvac 4'!E15</f>
        <v>700372.1</v>
      </c>
      <c r="K38" s="392">
        <f>'Havelvac 4'!F15</f>
        <v>875465.2</v>
      </c>
    </row>
    <row r="39" spans="1:15" ht="30.75" customHeight="1">
      <c r="A39" s="493" t="s">
        <v>36</v>
      </c>
      <c r="B39" s="494"/>
      <c r="C39" s="494"/>
      <c r="D39" s="156"/>
      <c r="E39" s="245"/>
      <c r="F39" s="245"/>
      <c r="G39" s="248"/>
      <c r="H39" s="269"/>
      <c r="I39" s="269"/>
      <c r="J39" s="269"/>
      <c r="K39" s="270"/>
      <c r="O39" s="268"/>
    </row>
    <row r="40" spans="1:11" ht="19.5" customHeight="1">
      <c r="A40" s="250" t="s">
        <v>37</v>
      </c>
      <c r="B40" s="199"/>
      <c r="C40" s="203"/>
      <c r="D40" s="203"/>
      <c r="E40" s="203"/>
      <c r="F40" s="203"/>
      <c r="G40" s="203"/>
      <c r="H40" s="199"/>
      <c r="I40" s="199"/>
      <c r="J40" s="199"/>
      <c r="K40" s="251"/>
    </row>
    <row r="41" spans="1:11" ht="18" customHeight="1">
      <c r="A41" s="271" t="s">
        <v>49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4"/>
    </row>
    <row r="42" spans="1:11" ht="18.75" customHeight="1">
      <c r="A42" s="250" t="s">
        <v>38</v>
      </c>
      <c r="B42" s="199"/>
      <c r="C42" s="203"/>
      <c r="D42" s="203"/>
      <c r="E42" s="203"/>
      <c r="F42" s="203"/>
      <c r="G42" s="203"/>
      <c r="H42" s="199"/>
      <c r="I42" s="199"/>
      <c r="J42" s="199"/>
      <c r="K42" s="251"/>
    </row>
    <row r="43" spans="1:11" ht="14.25" customHeight="1" thickBot="1">
      <c r="A43" s="504" t="s">
        <v>50</v>
      </c>
      <c r="B43" s="505"/>
      <c r="C43" s="505"/>
      <c r="D43" s="505"/>
      <c r="E43" s="505"/>
      <c r="F43" s="505"/>
      <c r="G43" s="505"/>
      <c r="H43" s="505"/>
      <c r="I43" s="505"/>
      <c r="J43" s="505"/>
      <c r="K43" s="506"/>
    </row>
    <row r="45" ht="31.5" customHeight="1"/>
    <row r="46" spans="12:101" ht="13.5"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</row>
    <row r="47" spans="12:101" ht="13.5"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</row>
    <row r="48" spans="12:101" ht="13.5"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</row>
    <row r="49" spans="12:101" ht="13.5"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</row>
    <row r="50" spans="12:101" ht="13.5"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</row>
    <row r="51" spans="12:101" ht="13.5"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</row>
    <row r="52" spans="12:101" ht="13.5"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</row>
    <row r="53" spans="12:101" ht="13.5"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</row>
  </sheetData>
  <sheetProtection/>
  <mergeCells count="39">
    <mergeCell ref="A16:B16"/>
    <mergeCell ref="I2:K2"/>
    <mergeCell ref="A14:C14"/>
    <mergeCell ref="D19:G19"/>
    <mergeCell ref="D4:K4"/>
    <mergeCell ref="C10:K10"/>
    <mergeCell ref="C11:K11"/>
    <mergeCell ref="A8:C8"/>
    <mergeCell ref="A9:C9"/>
    <mergeCell ref="A17:B17"/>
    <mergeCell ref="H1:K1"/>
    <mergeCell ref="A3:K3"/>
    <mergeCell ref="A10:B11"/>
    <mergeCell ref="D14:K14"/>
    <mergeCell ref="A7:K7"/>
    <mergeCell ref="C12:K12"/>
    <mergeCell ref="C13:K13"/>
    <mergeCell ref="D5:G5"/>
    <mergeCell ref="H5:K5"/>
    <mergeCell ref="A4:C6"/>
    <mergeCell ref="A43:K43"/>
    <mergeCell ref="A28:C28"/>
    <mergeCell ref="A30:B31"/>
    <mergeCell ref="A32:A33"/>
    <mergeCell ref="C31:K31"/>
    <mergeCell ref="C30:K30"/>
    <mergeCell ref="A37:C37"/>
    <mergeCell ref="D37:G37"/>
    <mergeCell ref="C32:K32"/>
    <mergeCell ref="C33:K33"/>
    <mergeCell ref="A18:C18"/>
    <mergeCell ref="A38:C38"/>
    <mergeCell ref="A39:C39"/>
    <mergeCell ref="A25:K25"/>
    <mergeCell ref="A27:C27"/>
    <mergeCell ref="D34:K34"/>
    <mergeCell ref="B32:B33"/>
    <mergeCell ref="A34:C34"/>
    <mergeCell ref="A19:C19"/>
  </mergeCells>
  <dataValidations count="5">
    <dataValidation type="custom" allowBlank="1" showInputMessage="1" showErrorMessage="1" errorTitle="Հոոոոպ..." error="Չի կարելի" sqref="A40 A20">
      <formula1>"Ìñ³·ÇñÁ (Íñ³·ñ»ñÁ), áñÇ (áñáÝó) ßñç³Ý³ÏÝ»ñáõÙ Çñ³Ï³Ý³óíáõÙ ¿ ù³Õ³ù³Ï³ÝáõÃÛ³Ý ÙÇçáó³éáõÙÁ"</formula1>
    </dataValidation>
    <dataValidation type="custom" allowBlank="1" showInputMessage="1" showErrorMessage="1" errorTitle="Հոոոոպ..." error="Չի կարելի" sqref="A42 A22">
      <formula1>"ì»ñçÝ³Ï³Ý ³ñ¹ÛáõÝùÇ ÝÏ³ñ³·ñáõÃÛáõÝÁ"</formula1>
    </dataValidation>
    <dataValidation type="custom" allowBlank="1" showInputMessage="1" showErrorMessage="1" errorTitle="Հոոոոոոոոոպ!!!" error="Մի փոխեք այս դաշտը" sqref="A35 A15">
      <formula1>"ø³Ý³Ï³Ï³Ý"</formula1>
    </dataValidation>
    <dataValidation type="custom" allowBlank="1" showInputMessage="1" showErrorMessage="1" errorTitle="Հոոոոոպ" error="Չի կարելի" sqref="A36 A16">
      <formula1>"àñ³Ï³Ï³Ý"</formula1>
    </dataValidation>
    <dataValidation type="custom" allowBlank="1" showInputMessage="1" showErrorMessage="1" errorTitle="Հոոոոպ..." error="Չի կարելի" sqref="A24">
      <formula1>"Ì³é³ÛáõÃÛáõÝ Ù³ïáõóáÕÇ (Ù³ïáõóáÕÝ»ñÇ) ³Ýí³ÝáõÙÁ"</formula1>
    </dataValidation>
  </dataValidations>
  <printOptions/>
  <pageMargins left="0.24" right="0.16" top="0.2" bottom="0.2" header="0.2" footer="0.2"/>
  <pageSetup horizontalDpi="600" verticalDpi="600" orientation="landscape" paperSize="9" scale="87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W499"/>
  <sheetViews>
    <sheetView zoomScale="80" zoomScaleNormal="80" zoomScalePageLayoutView="0" workbookViewId="0" topLeftCell="A1">
      <selection activeCell="D493" sqref="D493"/>
    </sheetView>
  </sheetViews>
  <sheetFormatPr defaultColWidth="9.140625" defaultRowHeight="12.75"/>
  <cols>
    <col min="1" max="1" width="11.140625" style="20" customWidth="1"/>
    <col min="2" max="2" width="15.00390625" style="20" customWidth="1"/>
    <col min="3" max="3" width="12.140625" style="20" customWidth="1"/>
    <col min="4" max="4" width="54.140625" style="20" customWidth="1"/>
    <col min="5" max="5" width="20.140625" style="20" customWidth="1"/>
    <col min="6" max="6" width="10.421875" style="20" customWidth="1"/>
    <col min="7" max="7" width="9.8515625" style="20" customWidth="1"/>
    <col min="8" max="8" width="10.28125" style="20" customWidth="1"/>
    <col min="9" max="9" width="10.7109375" style="20" customWidth="1"/>
    <col min="10" max="10" width="10.421875" style="20" bestFit="1" customWidth="1"/>
    <col min="11" max="11" width="16.140625" style="20" customWidth="1"/>
    <col min="12" max="13" width="9.140625" style="20" customWidth="1"/>
    <col min="14" max="14" width="10.00390625" style="20" bestFit="1" customWidth="1"/>
    <col min="15" max="16384" width="9.140625" style="20" customWidth="1"/>
  </cols>
  <sheetData>
    <row r="1" spans="4:7" ht="59.25" customHeight="1">
      <c r="D1" s="613" t="s">
        <v>281</v>
      </c>
      <c r="E1" s="613"/>
      <c r="F1" s="137"/>
      <c r="G1" s="137"/>
    </row>
    <row r="2" ht="12.75"/>
    <row r="3" ht="12.75">
      <c r="D3" s="391" t="s">
        <v>282</v>
      </c>
    </row>
    <row r="4" spans="1:11" s="4" customFormat="1" ht="78" customHeight="1">
      <c r="A4" s="614" t="s">
        <v>270</v>
      </c>
      <c r="B4" s="614"/>
      <c r="C4" s="614"/>
      <c r="D4" s="614"/>
      <c r="E4" s="614"/>
      <c r="F4" s="21"/>
      <c r="G4" s="21"/>
      <c r="H4" s="21"/>
      <c r="I4" s="21"/>
      <c r="J4" s="21"/>
      <c r="K4" s="21"/>
    </row>
    <row r="5" spans="1:11" s="4" customFormat="1" ht="27" customHeight="1">
      <c r="A5" s="627" t="s">
        <v>78</v>
      </c>
      <c r="B5" s="627"/>
      <c r="C5" s="627"/>
      <c r="D5" s="627"/>
      <c r="E5" s="627"/>
      <c r="F5" s="44"/>
      <c r="G5" s="44"/>
      <c r="H5" s="44"/>
      <c r="I5" s="44"/>
      <c r="J5" s="44"/>
      <c r="K5" s="44"/>
    </row>
    <row r="6" spans="1:11" s="4" customFormat="1" ht="7.5" customHeight="1" thickBot="1">
      <c r="A6" s="43"/>
      <c r="B6" s="43"/>
      <c r="C6" s="43"/>
      <c r="D6" s="43"/>
      <c r="E6" s="43"/>
      <c r="F6" s="44"/>
      <c r="G6" s="44"/>
      <c r="H6" s="44"/>
      <c r="I6" s="44"/>
      <c r="J6" s="44"/>
      <c r="K6" s="44"/>
    </row>
    <row r="7" spans="1:7" s="49" customFormat="1" ht="27" customHeight="1">
      <c r="A7" s="45" t="s">
        <v>29</v>
      </c>
      <c r="B7" s="46"/>
      <c r="C7" s="47" t="s">
        <v>79</v>
      </c>
      <c r="D7" s="47" t="s">
        <v>80</v>
      </c>
      <c r="E7" s="48" t="s">
        <v>250</v>
      </c>
      <c r="G7" s="50"/>
    </row>
    <row r="8" spans="1:7" s="49" customFormat="1" ht="46.5" customHeight="1" thickBot="1">
      <c r="A8" s="51" t="s">
        <v>81</v>
      </c>
      <c r="B8" s="52" t="s">
        <v>82</v>
      </c>
      <c r="C8" s="53" t="s">
        <v>83</v>
      </c>
      <c r="D8" s="54"/>
      <c r="E8" s="188" t="s">
        <v>275</v>
      </c>
      <c r="G8" s="55"/>
    </row>
    <row r="9" spans="1:7" s="49" customFormat="1" ht="15" hidden="1" thickBot="1">
      <c r="A9" s="56">
        <v>1001</v>
      </c>
      <c r="B9" s="57"/>
      <c r="C9" s="58"/>
      <c r="D9" s="59" t="s">
        <v>84</v>
      </c>
      <c r="E9" s="60"/>
      <c r="G9" s="55"/>
    </row>
    <row r="10" spans="1:7" s="49" customFormat="1" ht="52.5" hidden="1" thickBot="1">
      <c r="A10" s="615"/>
      <c r="B10" s="584"/>
      <c r="C10" s="584"/>
      <c r="D10" s="61" t="s">
        <v>85</v>
      </c>
      <c r="E10" s="622" t="e">
        <f>E16+E21+E35+E42+E49</f>
        <v>#REF!</v>
      </c>
      <c r="G10" s="55"/>
    </row>
    <row r="11" spans="1:7" s="49" customFormat="1" ht="13.5" customHeight="1" hidden="1" thickBot="1">
      <c r="A11" s="593"/>
      <c r="B11" s="584"/>
      <c r="C11" s="584"/>
      <c r="D11" s="62" t="s">
        <v>86</v>
      </c>
      <c r="E11" s="601"/>
      <c r="G11" s="55"/>
    </row>
    <row r="12" spans="1:9" s="49" customFormat="1" ht="41.25" hidden="1" thickBot="1">
      <c r="A12" s="593"/>
      <c r="B12" s="584"/>
      <c r="C12" s="584"/>
      <c r="D12" s="63" t="s">
        <v>87</v>
      </c>
      <c r="E12" s="601"/>
      <c r="G12" s="55"/>
      <c r="I12" s="64"/>
    </row>
    <row r="13" spans="1:7" s="49" customFormat="1" ht="14.25" hidden="1" thickBot="1">
      <c r="A13" s="593"/>
      <c r="B13" s="584"/>
      <c r="C13" s="584"/>
      <c r="D13" s="62" t="s">
        <v>88</v>
      </c>
      <c r="E13" s="601"/>
      <c r="G13" s="55"/>
    </row>
    <row r="14" spans="1:7" s="49" customFormat="1" ht="68.25" hidden="1" thickBot="1">
      <c r="A14" s="593"/>
      <c r="B14" s="584"/>
      <c r="C14" s="584"/>
      <c r="D14" s="65" t="s">
        <v>89</v>
      </c>
      <c r="E14" s="623"/>
      <c r="G14" s="55"/>
    </row>
    <row r="15" spans="1:7" s="49" customFormat="1" ht="14.25" customHeight="1" hidden="1" thickBot="1">
      <c r="A15" s="593"/>
      <c r="B15" s="66"/>
      <c r="C15" s="67"/>
      <c r="D15" s="68" t="s">
        <v>90</v>
      </c>
      <c r="E15" s="69"/>
      <c r="G15" s="55"/>
    </row>
    <row r="16" spans="1:7" s="49" customFormat="1" ht="41.25" hidden="1" thickBot="1">
      <c r="A16" s="593"/>
      <c r="B16" s="569" t="s">
        <v>91</v>
      </c>
      <c r="C16" s="566" t="s">
        <v>92</v>
      </c>
      <c r="D16" s="70" t="s">
        <v>87</v>
      </c>
      <c r="E16" s="628"/>
      <c r="G16" s="55"/>
    </row>
    <row r="17" spans="1:7" s="49" customFormat="1" ht="14.25" hidden="1" thickBot="1">
      <c r="A17" s="593"/>
      <c r="B17" s="570"/>
      <c r="C17" s="567"/>
      <c r="D17" s="71" t="s">
        <v>93</v>
      </c>
      <c r="E17" s="629"/>
      <c r="G17" s="55"/>
    </row>
    <row r="18" spans="1:7" s="49" customFormat="1" ht="41.25" hidden="1" thickBot="1">
      <c r="A18" s="593"/>
      <c r="B18" s="570"/>
      <c r="C18" s="567"/>
      <c r="D18" s="72" t="s">
        <v>94</v>
      </c>
      <c r="E18" s="629"/>
      <c r="G18" s="55"/>
    </row>
    <row r="19" spans="1:7" s="49" customFormat="1" ht="14.25" hidden="1" thickBot="1">
      <c r="A19" s="593"/>
      <c r="B19" s="570"/>
      <c r="C19" s="567"/>
      <c r="D19" s="71" t="s">
        <v>95</v>
      </c>
      <c r="E19" s="629"/>
      <c r="G19" s="55"/>
    </row>
    <row r="20" spans="1:7" s="49" customFormat="1" ht="27.75" hidden="1" thickBot="1">
      <c r="A20" s="593"/>
      <c r="B20" s="571"/>
      <c r="C20" s="568"/>
      <c r="D20" s="65" t="s">
        <v>96</v>
      </c>
      <c r="E20" s="630"/>
      <c r="G20" s="55"/>
    </row>
    <row r="21" spans="1:7" s="49" customFormat="1" ht="27.75" hidden="1" thickBot="1">
      <c r="A21" s="593"/>
      <c r="B21" s="569" t="s">
        <v>97</v>
      </c>
      <c r="C21" s="566" t="s">
        <v>98</v>
      </c>
      <c r="D21" s="73" t="s">
        <v>99</v>
      </c>
      <c r="E21" s="628" t="e">
        <f>'[1]Varchtaracqajin'!F24</f>
        <v>#REF!</v>
      </c>
      <c r="G21" s="55"/>
    </row>
    <row r="22" spans="1:7" s="49" customFormat="1" ht="14.25" hidden="1" thickBot="1">
      <c r="A22" s="593"/>
      <c r="B22" s="570"/>
      <c r="C22" s="567"/>
      <c r="D22" s="74" t="s">
        <v>93</v>
      </c>
      <c r="E22" s="629"/>
      <c r="G22" s="55"/>
    </row>
    <row r="23" spans="1:7" s="49" customFormat="1" ht="54.75" hidden="1" thickBot="1">
      <c r="A23" s="593"/>
      <c r="B23" s="570"/>
      <c r="C23" s="567"/>
      <c r="D23" s="75" t="s">
        <v>100</v>
      </c>
      <c r="E23" s="629"/>
      <c r="G23" s="55"/>
    </row>
    <row r="24" spans="1:7" s="49" customFormat="1" ht="14.25" hidden="1" thickBot="1">
      <c r="A24" s="593"/>
      <c r="B24" s="570"/>
      <c r="C24" s="567"/>
      <c r="D24" s="74" t="s">
        <v>95</v>
      </c>
      <c r="E24" s="629"/>
      <c r="G24" s="55"/>
    </row>
    <row r="25" spans="1:7" s="49" customFormat="1" ht="27.75" hidden="1" thickBot="1">
      <c r="A25" s="593"/>
      <c r="B25" s="571"/>
      <c r="C25" s="568"/>
      <c r="D25" s="65" t="s">
        <v>101</v>
      </c>
      <c r="E25" s="630"/>
      <c r="G25" s="55"/>
    </row>
    <row r="26" spans="1:7" s="49" customFormat="1" ht="12.75" customHeight="1" hidden="1" thickBot="1">
      <c r="A26" s="593"/>
      <c r="B26" s="66"/>
      <c r="C26" s="66"/>
      <c r="D26" s="68" t="s">
        <v>102</v>
      </c>
      <c r="E26" s="69"/>
      <c r="G26" s="55"/>
    </row>
    <row r="27" spans="1:7" s="49" customFormat="1" ht="12.75" customHeight="1" hidden="1">
      <c r="A27" s="593"/>
      <c r="B27" s="588" t="s">
        <v>103</v>
      </c>
      <c r="C27" s="588" t="s">
        <v>104</v>
      </c>
      <c r="D27" s="42" t="s">
        <v>105</v>
      </c>
      <c r="E27" s="442"/>
      <c r="G27" s="55"/>
    </row>
    <row r="28" spans="1:7" s="49" customFormat="1" ht="14.25" hidden="1" thickBot="1">
      <c r="A28" s="593"/>
      <c r="B28" s="567"/>
      <c r="C28" s="567"/>
      <c r="D28" s="62" t="s">
        <v>106</v>
      </c>
      <c r="E28" s="579"/>
      <c r="G28" s="55"/>
    </row>
    <row r="29" spans="1:7" s="49" customFormat="1" ht="14.25" hidden="1" thickBot="1">
      <c r="A29" s="593"/>
      <c r="B29" s="589"/>
      <c r="C29" s="589"/>
      <c r="D29" s="76" t="s">
        <v>107</v>
      </c>
      <c r="E29" s="590"/>
      <c r="G29" s="55"/>
    </row>
    <row r="30" spans="1:7" s="49" customFormat="1" ht="12.75" customHeight="1" hidden="1" thickBot="1">
      <c r="A30" s="593"/>
      <c r="B30" s="77"/>
      <c r="C30" s="77"/>
      <c r="D30" s="68" t="s">
        <v>108</v>
      </c>
      <c r="E30" s="69"/>
      <c r="G30" s="55"/>
    </row>
    <row r="31" spans="1:7" s="49" customFormat="1" ht="12.75" customHeight="1" hidden="1">
      <c r="A31" s="593"/>
      <c r="B31" s="588" t="s">
        <v>103</v>
      </c>
      <c r="C31" s="588" t="s">
        <v>104</v>
      </c>
      <c r="D31" s="42" t="s">
        <v>109</v>
      </c>
      <c r="E31" s="442"/>
      <c r="G31" s="55"/>
    </row>
    <row r="32" spans="1:7" s="49" customFormat="1" ht="14.25" hidden="1" thickBot="1">
      <c r="A32" s="593"/>
      <c r="B32" s="567"/>
      <c r="C32" s="567"/>
      <c r="D32" s="62" t="s">
        <v>110</v>
      </c>
      <c r="E32" s="579"/>
      <c r="G32" s="55"/>
    </row>
    <row r="33" spans="1:7" s="49" customFormat="1" ht="12.75" customHeight="1" hidden="1" thickBot="1">
      <c r="A33" s="593"/>
      <c r="B33" s="589"/>
      <c r="C33" s="589"/>
      <c r="D33" s="76" t="s">
        <v>111</v>
      </c>
      <c r="E33" s="590"/>
      <c r="G33" s="55"/>
    </row>
    <row r="34" spans="1:7" s="49" customFormat="1" ht="15" hidden="1" thickBot="1">
      <c r="A34" s="594"/>
      <c r="B34" s="66"/>
      <c r="C34" s="66"/>
      <c r="D34" s="78" t="s">
        <v>112</v>
      </c>
      <c r="E34" s="79"/>
      <c r="G34" s="55"/>
    </row>
    <row r="35" spans="1:7" s="49" customFormat="1" ht="12.75" customHeight="1" hidden="1" thickBot="1">
      <c r="A35" s="594"/>
      <c r="B35" s="569" t="s">
        <v>113</v>
      </c>
      <c r="C35" s="566" t="s">
        <v>98</v>
      </c>
      <c r="D35" s="80" t="s">
        <v>67</v>
      </c>
      <c r="E35" s="610"/>
      <c r="G35" s="55"/>
    </row>
    <row r="36" spans="1:7" s="49" customFormat="1" ht="14.25" hidden="1" thickBot="1">
      <c r="A36" s="594"/>
      <c r="B36" s="570"/>
      <c r="C36" s="567"/>
      <c r="D36" s="81" t="s">
        <v>114</v>
      </c>
      <c r="E36" s="611"/>
      <c r="G36" s="55"/>
    </row>
    <row r="37" spans="1:7" s="49" customFormat="1" ht="14.25" hidden="1" thickBot="1">
      <c r="A37" s="594"/>
      <c r="B37" s="570"/>
      <c r="C37" s="567"/>
      <c r="D37" s="82" t="s">
        <v>115</v>
      </c>
      <c r="E37" s="611"/>
      <c r="G37" s="55"/>
    </row>
    <row r="38" spans="1:7" s="49" customFormat="1" ht="12" customHeight="1" hidden="1" thickBot="1">
      <c r="A38" s="594"/>
      <c r="B38" s="570"/>
      <c r="C38" s="567"/>
      <c r="D38" s="81" t="s">
        <v>58</v>
      </c>
      <c r="E38" s="611"/>
      <c r="G38" s="55"/>
    </row>
    <row r="39" spans="1:7" s="49" customFormat="1" ht="27.75" hidden="1" thickBot="1">
      <c r="A39" s="594"/>
      <c r="B39" s="570"/>
      <c r="C39" s="567"/>
      <c r="D39" s="82" t="s">
        <v>96</v>
      </c>
      <c r="E39" s="611"/>
      <c r="G39" s="55"/>
    </row>
    <row r="40" spans="1:7" s="49" customFormat="1" ht="14.25" hidden="1" thickBot="1">
      <c r="A40" s="594"/>
      <c r="B40" s="570"/>
      <c r="C40" s="567"/>
      <c r="D40" s="81" t="s">
        <v>116</v>
      </c>
      <c r="E40" s="611"/>
      <c r="G40" s="55"/>
    </row>
    <row r="41" spans="1:7" s="49" customFormat="1" ht="39" hidden="1" thickBot="1">
      <c r="A41" s="594"/>
      <c r="B41" s="571"/>
      <c r="C41" s="568"/>
      <c r="D41" s="83" t="s">
        <v>117</v>
      </c>
      <c r="E41" s="612"/>
      <c r="F41" s="84"/>
      <c r="G41" s="55"/>
    </row>
    <row r="42" spans="1:7" s="49" customFormat="1" ht="12.75" customHeight="1" hidden="1" thickBot="1">
      <c r="A42" s="594"/>
      <c r="B42" s="569" t="s">
        <v>118</v>
      </c>
      <c r="C42" s="566" t="s">
        <v>98</v>
      </c>
      <c r="D42" s="80" t="s">
        <v>56</v>
      </c>
      <c r="E42" s="610"/>
      <c r="G42" s="55"/>
    </row>
    <row r="43" spans="1:7" s="49" customFormat="1" ht="14.25" hidden="1" thickBot="1">
      <c r="A43" s="594"/>
      <c r="B43" s="570"/>
      <c r="C43" s="567"/>
      <c r="D43" s="81" t="s">
        <v>114</v>
      </c>
      <c r="E43" s="611"/>
      <c r="G43" s="55"/>
    </row>
    <row r="44" spans="1:7" s="49" customFormat="1" ht="14.25" hidden="1" thickBot="1">
      <c r="A44" s="594"/>
      <c r="B44" s="570"/>
      <c r="C44" s="567"/>
      <c r="D44" s="82" t="s">
        <v>119</v>
      </c>
      <c r="E44" s="611"/>
      <c r="G44" s="55"/>
    </row>
    <row r="45" spans="1:7" s="49" customFormat="1" ht="12" customHeight="1" hidden="1" thickBot="1">
      <c r="A45" s="594"/>
      <c r="B45" s="570"/>
      <c r="C45" s="567"/>
      <c r="D45" s="81" t="s">
        <v>58</v>
      </c>
      <c r="E45" s="611"/>
      <c r="G45" s="55"/>
    </row>
    <row r="46" spans="1:7" s="49" customFormat="1" ht="27.75" hidden="1" thickBot="1">
      <c r="A46" s="594"/>
      <c r="B46" s="570"/>
      <c r="C46" s="567"/>
      <c r="D46" s="82" t="s">
        <v>96</v>
      </c>
      <c r="E46" s="611"/>
      <c r="G46" s="55"/>
    </row>
    <row r="47" spans="1:7" s="49" customFormat="1" ht="14.25" hidden="1" thickBot="1">
      <c r="A47" s="594"/>
      <c r="B47" s="570"/>
      <c r="C47" s="567"/>
      <c r="D47" s="81" t="s">
        <v>116</v>
      </c>
      <c r="E47" s="611"/>
      <c r="G47" s="55"/>
    </row>
    <row r="48" spans="1:7" s="49" customFormat="1" ht="39" hidden="1" thickBot="1">
      <c r="A48" s="594"/>
      <c r="B48" s="571"/>
      <c r="C48" s="568"/>
      <c r="D48" s="83" t="s">
        <v>120</v>
      </c>
      <c r="E48" s="612"/>
      <c r="F48" s="84"/>
      <c r="G48" s="55"/>
    </row>
    <row r="49" spans="1:7" s="49" customFormat="1" ht="12.75" customHeight="1" hidden="1" thickBot="1">
      <c r="A49" s="594"/>
      <c r="B49" s="569" t="s">
        <v>59</v>
      </c>
      <c r="C49" s="566" t="s">
        <v>98</v>
      </c>
      <c r="D49" s="80" t="s">
        <v>121</v>
      </c>
      <c r="E49" s="610"/>
      <c r="G49" s="55"/>
    </row>
    <row r="50" spans="1:7" s="49" customFormat="1" ht="14.25" hidden="1" thickBot="1">
      <c r="A50" s="594"/>
      <c r="B50" s="570"/>
      <c r="C50" s="567"/>
      <c r="D50" s="81" t="s">
        <v>114</v>
      </c>
      <c r="E50" s="611"/>
      <c r="G50" s="55"/>
    </row>
    <row r="51" spans="1:7" s="49" customFormat="1" ht="14.25" hidden="1" thickBot="1">
      <c r="A51" s="594"/>
      <c r="B51" s="570"/>
      <c r="C51" s="567"/>
      <c r="D51" s="82" t="s">
        <v>122</v>
      </c>
      <c r="E51" s="611"/>
      <c r="G51" s="55"/>
    </row>
    <row r="52" spans="1:7" s="49" customFormat="1" ht="12" customHeight="1" hidden="1" thickBot="1">
      <c r="A52" s="594"/>
      <c r="B52" s="570"/>
      <c r="C52" s="567"/>
      <c r="D52" s="81" t="s">
        <v>58</v>
      </c>
      <c r="E52" s="611"/>
      <c r="G52" s="55"/>
    </row>
    <row r="53" spans="1:7" s="49" customFormat="1" ht="27.75" hidden="1" thickBot="1">
      <c r="A53" s="594"/>
      <c r="B53" s="570"/>
      <c r="C53" s="567"/>
      <c r="D53" s="82" t="s">
        <v>96</v>
      </c>
      <c r="E53" s="611"/>
      <c r="G53" s="55"/>
    </row>
    <row r="54" spans="1:7" s="49" customFormat="1" ht="14.25" hidden="1" thickBot="1">
      <c r="A54" s="594"/>
      <c r="B54" s="570"/>
      <c r="C54" s="567"/>
      <c r="D54" s="81" t="s">
        <v>116</v>
      </c>
      <c r="E54" s="611"/>
      <c r="G54" s="55"/>
    </row>
    <row r="55" spans="1:7" s="49" customFormat="1" ht="39" hidden="1" thickBot="1">
      <c r="A55" s="594"/>
      <c r="B55" s="570"/>
      <c r="C55" s="567"/>
      <c r="D55" s="85" t="s">
        <v>117</v>
      </c>
      <c r="E55" s="611"/>
      <c r="F55" s="84"/>
      <c r="G55" s="55"/>
    </row>
    <row r="56" spans="1:7" s="49" customFormat="1" ht="15" hidden="1" thickBot="1">
      <c r="A56" s="594"/>
      <c r="B56" s="66"/>
      <c r="C56" s="66"/>
      <c r="D56" s="78" t="s">
        <v>123</v>
      </c>
      <c r="E56" s="79"/>
      <c r="G56" s="55"/>
    </row>
    <row r="57" spans="1:7" s="49" customFormat="1" ht="14.25" hidden="1" thickBot="1">
      <c r="A57" s="594"/>
      <c r="B57" s="588" t="s">
        <v>103</v>
      </c>
      <c r="C57" s="588" t="s">
        <v>104</v>
      </c>
      <c r="D57" s="42" t="s">
        <v>124</v>
      </c>
      <c r="E57" s="442"/>
      <c r="G57" s="55"/>
    </row>
    <row r="58" spans="1:7" s="49" customFormat="1" ht="14.25" hidden="1" thickBot="1">
      <c r="A58" s="594"/>
      <c r="B58" s="567"/>
      <c r="C58" s="567"/>
      <c r="D58" s="62" t="s">
        <v>125</v>
      </c>
      <c r="E58" s="579"/>
      <c r="G58" s="55"/>
    </row>
    <row r="59" spans="1:7" s="49" customFormat="1" ht="14.25" hidden="1" thickBot="1">
      <c r="A59" s="594"/>
      <c r="B59" s="567"/>
      <c r="C59" s="567"/>
      <c r="D59" s="76" t="s">
        <v>126</v>
      </c>
      <c r="E59" s="579"/>
      <c r="G59" s="55"/>
    </row>
    <row r="60" spans="1:7" s="49" customFormat="1" ht="14.25" hidden="1" thickBot="1">
      <c r="A60" s="594"/>
      <c r="B60" s="567"/>
      <c r="C60" s="567"/>
      <c r="D60" s="62" t="s">
        <v>127</v>
      </c>
      <c r="E60" s="579"/>
      <c r="G60" s="55"/>
    </row>
    <row r="61" spans="1:7" s="49" customFormat="1" ht="27.75" hidden="1" thickBot="1">
      <c r="A61" s="594"/>
      <c r="B61" s="567"/>
      <c r="C61" s="567"/>
      <c r="D61" s="76" t="s">
        <v>128</v>
      </c>
      <c r="E61" s="579"/>
      <c r="G61" s="55"/>
    </row>
    <row r="62" spans="1:7" s="49" customFormat="1" ht="14.25" hidden="1" thickBot="1">
      <c r="A62" s="594"/>
      <c r="B62" s="567"/>
      <c r="C62" s="567"/>
      <c r="D62" s="62" t="s">
        <v>129</v>
      </c>
      <c r="E62" s="579"/>
      <c r="G62" s="55"/>
    </row>
    <row r="63" spans="1:7" s="49" customFormat="1" ht="27.75" hidden="1" thickBot="1">
      <c r="A63" s="594"/>
      <c r="B63" s="589"/>
      <c r="C63" s="589"/>
      <c r="D63" s="76" t="s">
        <v>130</v>
      </c>
      <c r="E63" s="590"/>
      <c r="G63" s="55"/>
    </row>
    <row r="64" spans="1:7" s="49" customFormat="1" ht="15" hidden="1" thickBot="1">
      <c r="A64" s="594"/>
      <c r="B64" s="66"/>
      <c r="C64" s="66"/>
      <c r="D64" s="78" t="s">
        <v>131</v>
      </c>
      <c r="E64" s="79"/>
      <c r="G64" s="55"/>
    </row>
    <row r="65" spans="1:7" s="49" customFormat="1" ht="14.25" hidden="1" thickBot="1">
      <c r="A65" s="594"/>
      <c r="B65" s="588" t="s">
        <v>103</v>
      </c>
      <c r="C65" s="588" t="s">
        <v>104</v>
      </c>
      <c r="D65" s="86" t="s">
        <v>132</v>
      </c>
      <c r="E65" s="442"/>
      <c r="G65" s="55"/>
    </row>
    <row r="66" spans="1:7" s="49" customFormat="1" ht="14.25" hidden="1" thickBot="1">
      <c r="A66" s="594"/>
      <c r="B66" s="567"/>
      <c r="C66" s="567"/>
      <c r="D66" s="62" t="s">
        <v>133</v>
      </c>
      <c r="E66" s="579"/>
      <c r="G66" s="55"/>
    </row>
    <row r="67" spans="1:7" s="49" customFormat="1" ht="14.25" hidden="1" thickBot="1">
      <c r="A67" s="594"/>
      <c r="B67" s="567"/>
      <c r="C67" s="567"/>
      <c r="D67" s="86" t="s">
        <v>134</v>
      </c>
      <c r="E67" s="579"/>
      <c r="G67" s="55"/>
    </row>
    <row r="68" spans="1:7" s="49" customFormat="1" ht="14.25" hidden="1" thickBot="1">
      <c r="A68" s="594"/>
      <c r="B68" s="567"/>
      <c r="C68" s="567"/>
      <c r="D68" s="62" t="s">
        <v>135</v>
      </c>
      <c r="E68" s="579"/>
      <c r="G68" s="55"/>
    </row>
    <row r="69" spans="1:7" s="49" customFormat="1" ht="27.75" hidden="1" thickBot="1">
      <c r="A69" s="594"/>
      <c r="B69" s="567"/>
      <c r="C69" s="567"/>
      <c r="D69" s="76" t="s">
        <v>136</v>
      </c>
      <c r="E69" s="579"/>
      <c r="G69" s="55"/>
    </row>
    <row r="70" spans="1:7" s="49" customFormat="1" ht="14.25" hidden="1" thickBot="1">
      <c r="A70" s="594"/>
      <c r="B70" s="567"/>
      <c r="C70" s="567"/>
      <c r="D70" s="62" t="s">
        <v>137</v>
      </c>
      <c r="E70" s="579"/>
      <c r="G70" s="55"/>
    </row>
    <row r="71" spans="1:7" s="49" customFormat="1" ht="27.75" hidden="1" thickBot="1">
      <c r="A71" s="594"/>
      <c r="B71" s="589"/>
      <c r="C71" s="589"/>
      <c r="D71" s="76" t="s">
        <v>138</v>
      </c>
      <c r="E71" s="590"/>
      <c r="G71" s="55"/>
    </row>
    <row r="72" spans="1:7" s="49" customFormat="1" ht="15" hidden="1" thickBot="1">
      <c r="A72" s="594"/>
      <c r="B72" s="66"/>
      <c r="C72" s="66"/>
      <c r="D72" s="78" t="s">
        <v>139</v>
      </c>
      <c r="E72" s="79"/>
      <c r="G72" s="55"/>
    </row>
    <row r="73" spans="1:7" s="49" customFormat="1" ht="14.25" hidden="1" thickBot="1">
      <c r="A73" s="594"/>
      <c r="B73" s="588" t="s">
        <v>103</v>
      </c>
      <c r="C73" s="588" t="s">
        <v>104</v>
      </c>
      <c r="D73" s="42" t="s">
        <v>124</v>
      </c>
      <c r="E73" s="442"/>
      <c r="G73" s="55"/>
    </row>
    <row r="74" spans="1:7" s="49" customFormat="1" ht="14.25" hidden="1" thickBot="1">
      <c r="A74" s="594"/>
      <c r="B74" s="567"/>
      <c r="C74" s="567"/>
      <c r="D74" s="62" t="s">
        <v>125</v>
      </c>
      <c r="E74" s="579"/>
      <c r="G74" s="55"/>
    </row>
    <row r="75" spans="1:7" s="49" customFormat="1" ht="14.25" hidden="1" thickBot="1">
      <c r="A75" s="594"/>
      <c r="B75" s="567"/>
      <c r="C75" s="567"/>
      <c r="D75" s="76" t="s">
        <v>126</v>
      </c>
      <c r="E75" s="579"/>
      <c r="G75" s="55"/>
    </row>
    <row r="76" spans="1:7" s="49" customFormat="1" ht="14.25" hidden="1" thickBot="1">
      <c r="A76" s="594"/>
      <c r="B76" s="567"/>
      <c r="C76" s="567"/>
      <c r="D76" s="62" t="s">
        <v>127</v>
      </c>
      <c r="E76" s="579"/>
      <c r="G76" s="55"/>
    </row>
    <row r="77" spans="1:7" s="49" customFormat="1" ht="27.75" hidden="1" thickBot="1">
      <c r="A77" s="594"/>
      <c r="B77" s="567"/>
      <c r="C77" s="567"/>
      <c r="D77" s="76" t="s">
        <v>128</v>
      </c>
      <c r="E77" s="579"/>
      <c r="G77" s="55"/>
    </row>
    <row r="78" spans="1:7" s="49" customFormat="1" ht="14.25" hidden="1" thickBot="1">
      <c r="A78" s="594"/>
      <c r="B78" s="567"/>
      <c r="C78" s="567"/>
      <c r="D78" s="62" t="s">
        <v>129</v>
      </c>
      <c r="E78" s="579"/>
      <c r="G78" s="55"/>
    </row>
    <row r="79" spans="1:7" s="49" customFormat="1" ht="27.75" hidden="1" thickBot="1">
      <c r="A79" s="594"/>
      <c r="B79" s="589"/>
      <c r="C79" s="589"/>
      <c r="D79" s="76" t="s">
        <v>130</v>
      </c>
      <c r="E79" s="590"/>
      <c r="G79" s="55"/>
    </row>
    <row r="80" spans="1:7" s="49" customFormat="1" ht="15" hidden="1" thickBot="1">
      <c r="A80" s="594"/>
      <c r="B80" s="66"/>
      <c r="C80" s="66"/>
      <c r="D80" s="78" t="s">
        <v>140</v>
      </c>
      <c r="E80" s="79"/>
      <c r="G80" s="55"/>
    </row>
    <row r="81" spans="1:7" s="49" customFormat="1" ht="14.25" hidden="1" thickBot="1">
      <c r="A81" s="594"/>
      <c r="B81" s="588" t="s">
        <v>103</v>
      </c>
      <c r="C81" s="588" t="s">
        <v>104</v>
      </c>
      <c r="D81" s="42" t="s">
        <v>124</v>
      </c>
      <c r="E81" s="442"/>
      <c r="G81" s="55"/>
    </row>
    <row r="82" spans="1:7" s="49" customFormat="1" ht="14.25" hidden="1" thickBot="1">
      <c r="A82" s="594"/>
      <c r="B82" s="567"/>
      <c r="C82" s="567"/>
      <c r="D82" s="62" t="s">
        <v>125</v>
      </c>
      <c r="E82" s="579"/>
      <c r="G82" s="55"/>
    </row>
    <row r="83" spans="1:7" s="49" customFormat="1" ht="14.25" hidden="1" thickBot="1">
      <c r="A83" s="594"/>
      <c r="B83" s="567"/>
      <c r="C83" s="567"/>
      <c r="D83" s="76" t="s">
        <v>126</v>
      </c>
      <c r="E83" s="579"/>
      <c r="G83" s="55"/>
    </row>
    <row r="84" spans="1:7" s="49" customFormat="1" ht="14.25" hidden="1" thickBot="1">
      <c r="A84" s="594"/>
      <c r="B84" s="567"/>
      <c r="C84" s="567"/>
      <c r="D84" s="62" t="s">
        <v>127</v>
      </c>
      <c r="E84" s="579"/>
      <c r="G84" s="55"/>
    </row>
    <row r="85" spans="1:7" s="49" customFormat="1" ht="27.75" hidden="1" thickBot="1">
      <c r="A85" s="594"/>
      <c r="B85" s="567"/>
      <c r="C85" s="567"/>
      <c r="D85" s="76" t="s">
        <v>128</v>
      </c>
      <c r="E85" s="579"/>
      <c r="G85" s="55"/>
    </row>
    <row r="86" spans="1:7" s="49" customFormat="1" ht="14.25" hidden="1" thickBot="1">
      <c r="A86" s="594"/>
      <c r="B86" s="567"/>
      <c r="C86" s="567"/>
      <c r="D86" s="62" t="s">
        <v>129</v>
      </c>
      <c r="E86" s="579"/>
      <c r="G86" s="55"/>
    </row>
    <row r="87" spans="1:7" s="49" customFormat="1" ht="27.75" hidden="1" thickBot="1">
      <c r="A87" s="594"/>
      <c r="B87" s="589"/>
      <c r="C87" s="589"/>
      <c r="D87" s="76" t="s">
        <v>130</v>
      </c>
      <c r="E87" s="590"/>
      <c r="G87" s="55"/>
    </row>
    <row r="88" spans="1:7" s="49" customFormat="1" ht="15" hidden="1" thickBot="1">
      <c r="A88" s="594"/>
      <c r="B88" s="66"/>
      <c r="C88" s="66"/>
      <c r="D88" s="78" t="s">
        <v>141</v>
      </c>
      <c r="E88" s="79"/>
      <c r="G88" s="55"/>
    </row>
    <row r="89" spans="1:7" s="49" customFormat="1" ht="12.75" customHeight="1" hidden="1" thickBot="1">
      <c r="A89" s="594"/>
      <c r="B89" s="588" t="s">
        <v>103</v>
      </c>
      <c r="C89" s="588" t="s">
        <v>104</v>
      </c>
      <c r="D89" s="42" t="s">
        <v>132</v>
      </c>
      <c r="E89" s="442"/>
      <c r="G89" s="55"/>
    </row>
    <row r="90" spans="1:7" s="49" customFormat="1" ht="14.25" hidden="1" thickBot="1">
      <c r="A90" s="594"/>
      <c r="B90" s="567"/>
      <c r="C90" s="567"/>
      <c r="D90" s="62" t="s">
        <v>133</v>
      </c>
      <c r="E90" s="579"/>
      <c r="G90" s="55"/>
    </row>
    <row r="91" spans="1:7" s="49" customFormat="1" ht="14.25" hidden="1" thickBot="1">
      <c r="A91" s="594"/>
      <c r="B91" s="567"/>
      <c r="C91" s="567"/>
      <c r="D91" s="76" t="s">
        <v>134</v>
      </c>
      <c r="E91" s="579"/>
      <c r="G91" s="55"/>
    </row>
    <row r="92" spans="1:7" s="49" customFormat="1" ht="14.25" hidden="1" thickBot="1">
      <c r="A92" s="594"/>
      <c r="B92" s="567"/>
      <c r="C92" s="567"/>
      <c r="D92" s="62" t="s">
        <v>135</v>
      </c>
      <c r="E92" s="579"/>
      <c r="G92" s="55"/>
    </row>
    <row r="93" spans="1:7" s="49" customFormat="1" ht="27.75" hidden="1" thickBot="1">
      <c r="A93" s="594"/>
      <c r="B93" s="567"/>
      <c r="C93" s="567"/>
      <c r="D93" s="76" t="s">
        <v>136</v>
      </c>
      <c r="E93" s="579"/>
      <c r="G93" s="55"/>
    </row>
    <row r="94" spans="1:7" s="49" customFormat="1" ht="14.25" hidden="1" thickBot="1">
      <c r="A94" s="594"/>
      <c r="B94" s="567"/>
      <c r="C94" s="567"/>
      <c r="D94" s="62" t="s">
        <v>137</v>
      </c>
      <c r="E94" s="579"/>
      <c r="G94" s="55"/>
    </row>
    <row r="95" spans="1:7" s="49" customFormat="1" ht="27.75" hidden="1" thickBot="1">
      <c r="A95" s="594"/>
      <c r="B95" s="589"/>
      <c r="C95" s="589"/>
      <c r="D95" s="76" t="s">
        <v>138</v>
      </c>
      <c r="E95" s="590"/>
      <c r="G95" s="55"/>
    </row>
    <row r="96" spans="1:7" s="49" customFormat="1" ht="15" hidden="1" thickBot="1">
      <c r="A96" s="594"/>
      <c r="B96" s="66"/>
      <c r="C96" s="66"/>
      <c r="D96" s="78" t="s">
        <v>142</v>
      </c>
      <c r="E96" s="79"/>
      <c r="G96" s="55"/>
    </row>
    <row r="97" spans="1:7" s="49" customFormat="1" ht="14.25" hidden="1" thickBot="1">
      <c r="A97" s="594"/>
      <c r="B97" s="588" t="s">
        <v>103</v>
      </c>
      <c r="C97" s="588" t="s">
        <v>104</v>
      </c>
      <c r="D97" s="42" t="s">
        <v>124</v>
      </c>
      <c r="E97" s="442"/>
      <c r="G97" s="55"/>
    </row>
    <row r="98" spans="1:7" s="49" customFormat="1" ht="14.25" hidden="1" thickBot="1">
      <c r="A98" s="594"/>
      <c r="B98" s="567"/>
      <c r="C98" s="567"/>
      <c r="D98" s="62" t="s">
        <v>125</v>
      </c>
      <c r="E98" s="579"/>
      <c r="G98" s="55"/>
    </row>
    <row r="99" spans="1:7" s="49" customFormat="1" ht="14.25" hidden="1" thickBot="1">
      <c r="A99" s="594"/>
      <c r="B99" s="567"/>
      <c r="C99" s="567"/>
      <c r="D99" s="76" t="s">
        <v>126</v>
      </c>
      <c r="E99" s="579"/>
      <c r="G99" s="55"/>
    </row>
    <row r="100" spans="1:7" s="49" customFormat="1" ht="14.25" hidden="1" thickBot="1">
      <c r="A100" s="594"/>
      <c r="B100" s="567"/>
      <c r="C100" s="567"/>
      <c r="D100" s="62" t="s">
        <v>129</v>
      </c>
      <c r="E100" s="579"/>
      <c r="G100" s="55"/>
    </row>
    <row r="101" spans="1:7" s="49" customFormat="1" ht="27.75" hidden="1" thickBot="1">
      <c r="A101" s="594"/>
      <c r="B101" s="589"/>
      <c r="C101" s="589"/>
      <c r="D101" s="76" t="s">
        <v>130</v>
      </c>
      <c r="E101" s="590"/>
      <c r="G101" s="55"/>
    </row>
    <row r="102" spans="1:7" s="49" customFormat="1" ht="15" hidden="1" thickBot="1">
      <c r="A102" s="594"/>
      <c r="B102" s="66"/>
      <c r="C102" s="66"/>
      <c r="D102" s="78" t="s">
        <v>143</v>
      </c>
      <c r="E102" s="79"/>
      <c r="G102" s="55"/>
    </row>
    <row r="103" spans="1:7" s="49" customFormat="1" ht="14.25" hidden="1" thickBot="1">
      <c r="A103" s="594"/>
      <c r="B103" s="588" t="s">
        <v>103</v>
      </c>
      <c r="C103" s="588" t="s">
        <v>104</v>
      </c>
      <c r="D103" s="42" t="s">
        <v>144</v>
      </c>
      <c r="E103" s="442"/>
      <c r="G103" s="55"/>
    </row>
    <row r="104" spans="1:7" s="49" customFormat="1" ht="14.25" hidden="1" thickBot="1">
      <c r="A104" s="594"/>
      <c r="B104" s="567"/>
      <c r="C104" s="567"/>
      <c r="D104" s="62" t="s">
        <v>145</v>
      </c>
      <c r="E104" s="579"/>
      <c r="G104" s="55"/>
    </row>
    <row r="105" spans="1:7" s="49" customFormat="1" ht="14.25" hidden="1" thickBot="1">
      <c r="A105" s="594"/>
      <c r="B105" s="589"/>
      <c r="C105" s="589"/>
      <c r="D105" s="76" t="s">
        <v>146</v>
      </c>
      <c r="E105" s="590"/>
      <c r="G105" s="55"/>
    </row>
    <row r="106" spans="1:7" s="49" customFormat="1" ht="15" hidden="1" thickBot="1">
      <c r="A106" s="594"/>
      <c r="B106" s="77"/>
      <c r="C106" s="77"/>
      <c r="D106" s="78" t="s">
        <v>147</v>
      </c>
      <c r="E106" s="79"/>
      <c r="G106" s="55"/>
    </row>
    <row r="107" spans="1:7" s="49" customFormat="1" ht="14.25" hidden="1" thickBot="1">
      <c r="A107" s="594"/>
      <c r="B107" s="588" t="s">
        <v>103</v>
      </c>
      <c r="C107" s="588" t="s">
        <v>104</v>
      </c>
      <c r="D107" s="42" t="s">
        <v>144</v>
      </c>
      <c r="E107" s="442"/>
      <c r="G107" s="55"/>
    </row>
    <row r="108" spans="1:7" s="49" customFormat="1" ht="14.25" hidden="1" thickBot="1">
      <c r="A108" s="594"/>
      <c r="B108" s="567"/>
      <c r="C108" s="567"/>
      <c r="D108" s="62" t="s">
        <v>145</v>
      </c>
      <c r="E108" s="579"/>
      <c r="G108" s="55"/>
    </row>
    <row r="109" spans="1:7" s="49" customFormat="1" ht="14.25" hidden="1" thickBot="1">
      <c r="A109" s="594"/>
      <c r="B109" s="589"/>
      <c r="C109" s="589"/>
      <c r="D109" s="76" t="s">
        <v>146</v>
      </c>
      <c r="E109" s="590"/>
      <c r="G109" s="55"/>
    </row>
    <row r="110" spans="1:7" s="49" customFormat="1" ht="15" hidden="1" thickBot="1">
      <c r="A110" s="594"/>
      <c r="B110" s="77"/>
      <c r="C110" s="77"/>
      <c r="D110" s="78" t="s">
        <v>148</v>
      </c>
      <c r="E110" s="79"/>
      <c r="G110" s="55"/>
    </row>
    <row r="111" spans="1:7" s="49" customFormat="1" ht="14.25" hidden="1" thickBot="1">
      <c r="A111" s="594"/>
      <c r="B111" s="588" t="s">
        <v>103</v>
      </c>
      <c r="C111" s="588" t="s">
        <v>104</v>
      </c>
      <c r="D111" s="42" t="s">
        <v>149</v>
      </c>
      <c r="E111" s="442"/>
      <c r="G111" s="55"/>
    </row>
    <row r="112" spans="1:7" s="49" customFormat="1" ht="14.25" hidden="1" thickBot="1">
      <c r="A112" s="594"/>
      <c r="B112" s="567"/>
      <c r="C112" s="567"/>
      <c r="D112" s="62" t="s">
        <v>150</v>
      </c>
      <c r="E112" s="579"/>
      <c r="G112" s="55"/>
    </row>
    <row r="113" spans="1:7" s="49" customFormat="1" ht="14.25" hidden="1" thickBot="1">
      <c r="A113" s="594"/>
      <c r="B113" s="567"/>
      <c r="C113" s="567"/>
      <c r="D113" s="76" t="s">
        <v>126</v>
      </c>
      <c r="E113" s="579"/>
      <c r="G113" s="55"/>
    </row>
    <row r="114" spans="1:7" s="49" customFormat="1" ht="27.75" hidden="1" thickBot="1">
      <c r="A114" s="594"/>
      <c r="B114" s="567"/>
      <c r="C114" s="567"/>
      <c r="D114" s="62" t="s">
        <v>151</v>
      </c>
      <c r="E114" s="579"/>
      <c r="G114" s="55"/>
    </row>
    <row r="115" spans="1:7" s="49" customFormat="1" ht="27.75" hidden="1" thickBot="1">
      <c r="A115" s="594"/>
      <c r="B115" s="567"/>
      <c r="C115" s="567"/>
      <c r="D115" s="76" t="s">
        <v>152</v>
      </c>
      <c r="E115" s="579"/>
      <c r="G115" s="55"/>
    </row>
    <row r="116" spans="1:7" s="49" customFormat="1" ht="14.25" hidden="1" thickBot="1">
      <c r="A116" s="594"/>
      <c r="B116" s="567"/>
      <c r="C116" s="567"/>
      <c r="D116" s="62" t="s">
        <v>153</v>
      </c>
      <c r="E116" s="579"/>
      <c r="G116" s="55"/>
    </row>
    <row r="117" spans="1:7" s="49" customFormat="1" ht="27.75" hidden="1" thickBot="1">
      <c r="A117" s="594"/>
      <c r="B117" s="589"/>
      <c r="C117" s="589"/>
      <c r="D117" s="76" t="s">
        <v>154</v>
      </c>
      <c r="E117" s="590"/>
      <c r="G117" s="55"/>
    </row>
    <row r="118" spans="1:7" s="49" customFormat="1" ht="15" hidden="1" thickBot="1">
      <c r="A118" s="594"/>
      <c r="B118" s="77"/>
      <c r="C118" s="77"/>
      <c r="D118" s="78" t="s">
        <v>155</v>
      </c>
      <c r="E118" s="79"/>
      <c r="G118" s="55"/>
    </row>
    <row r="119" spans="1:7" s="49" customFormat="1" ht="14.25" hidden="1" thickBot="1">
      <c r="A119" s="594"/>
      <c r="B119" s="588" t="s">
        <v>103</v>
      </c>
      <c r="C119" s="588" t="s">
        <v>104</v>
      </c>
      <c r="D119" s="42" t="s">
        <v>156</v>
      </c>
      <c r="E119" s="442"/>
      <c r="G119" s="55"/>
    </row>
    <row r="120" spans="1:7" s="49" customFormat="1" ht="14.25" hidden="1" thickBot="1">
      <c r="A120" s="594"/>
      <c r="B120" s="567"/>
      <c r="C120" s="567"/>
      <c r="D120" s="62" t="s">
        <v>157</v>
      </c>
      <c r="E120" s="579"/>
      <c r="G120" s="55"/>
    </row>
    <row r="121" spans="1:7" s="49" customFormat="1" ht="14.25" hidden="1" thickBot="1">
      <c r="A121" s="594"/>
      <c r="B121" s="589"/>
      <c r="C121" s="589"/>
      <c r="D121" s="76" t="s">
        <v>158</v>
      </c>
      <c r="E121" s="590"/>
      <c r="G121" s="55"/>
    </row>
    <row r="122" spans="1:7" s="49" customFormat="1" ht="15" hidden="1" thickBot="1">
      <c r="A122" s="594"/>
      <c r="B122" s="87"/>
      <c r="C122" s="87"/>
      <c r="D122" s="78" t="s">
        <v>159</v>
      </c>
      <c r="E122" s="79"/>
      <c r="G122" s="55"/>
    </row>
    <row r="123" spans="1:7" s="49" customFormat="1" ht="14.25" hidden="1" thickBot="1">
      <c r="A123" s="594"/>
      <c r="B123" s="588" t="s">
        <v>103</v>
      </c>
      <c r="C123" s="588" t="s">
        <v>104</v>
      </c>
      <c r="D123" s="42" t="s">
        <v>160</v>
      </c>
      <c r="E123" s="442"/>
      <c r="G123" s="55"/>
    </row>
    <row r="124" spans="1:7" s="49" customFormat="1" ht="14.25" hidden="1" thickBot="1">
      <c r="A124" s="594"/>
      <c r="B124" s="567"/>
      <c r="C124" s="567"/>
      <c r="D124" s="62" t="s">
        <v>161</v>
      </c>
      <c r="E124" s="579"/>
      <c r="G124" s="55"/>
    </row>
    <row r="125" spans="1:7" s="49" customFormat="1" ht="14.25" hidden="1" thickBot="1">
      <c r="A125" s="594"/>
      <c r="B125" s="567"/>
      <c r="C125" s="567"/>
      <c r="D125" s="88" t="s">
        <v>162</v>
      </c>
      <c r="E125" s="579"/>
      <c r="G125" s="55"/>
    </row>
    <row r="126" spans="1:7" s="49" customFormat="1" ht="12.75" customHeight="1" hidden="1" thickBot="1">
      <c r="A126" s="593"/>
      <c r="B126" s="66"/>
      <c r="C126" s="66"/>
      <c r="D126" s="68" t="s">
        <v>102</v>
      </c>
      <c r="E126" s="89"/>
      <c r="G126" s="55"/>
    </row>
    <row r="127" spans="1:7" s="49" customFormat="1" ht="12.75" customHeight="1" hidden="1">
      <c r="A127" s="593"/>
      <c r="B127" s="588" t="s">
        <v>103</v>
      </c>
      <c r="C127" s="588" t="s">
        <v>104</v>
      </c>
      <c r="D127" s="42" t="s">
        <v>105</v>
      </c>
      <c r="E127" s="607" t="e">
        <f>'[2]Dok1'!F143</f>
        <v>#REF!</v>
      </c>
      <c r="G127" s="55"/>
    </row>
    <row r="128" spans="1:7" s="49" customFormat="1" ht="14.25" hidden="1" thickBot="1">
      <c r="A128" s="593"/>
      <c r="B128" s="567"/>
      <c r="C128" s="567"/>
      <c r="D128" s="62" t="s">
        <v>106</v>
      </c>
      <c r="E128" s="608"/>
      <c r="G128" s="55"/>
    </row>
    <row r="129" spans="1:7" s="49" customFormat="1" ht="14.25" hidden="1" thickBot="1">
      <c r="A129" s="593"/>
      <c r="B129" s="589"/>
      <c r="C129" s="589"/>
      <c r="D129" s="76" t="s">
        <v>107</v>
      </c>
      <c r="E129" s="609"/>
      <c r="G129" s="55"/>
    </row>
    <row r="130" spans="1:7" s="49" customFormat="1" ht="12.75" customHeight="1" hidden="1" thickBot="1">
      <c r="A130" s="593"/>
      <c r="B130" s="77"/>
      <c r="C130" s="77"/>
      <c r="D130" s="68" t="s">
        <v>108</v>
      </c>
      <c r="E130" s="89" t="e">
        <f>'[2]Dok1'!F146</f>
        <v>#REF!</v>
      </c>
      <c r="G130" s="55"/>
    </row>
    <row r="131" spans="1:7" s="49" customFormat="1" ht="12.75" customHeight="1" hidden="1">
      <c r="A131" s="593"/>
      <c r="B131" s="588" t="s">
        <v>103</v>
      </c>
      <c r="C131" s="588" t="s">
        <v>104</v>
      </c>
      <c r="D131" s="42" t="s">
        <v>109</v>
      </c>
      <c r="E131" s="607"/>
      <c r="G131" s="55"/>
    </row>
    <row r="132" spans="1:7" s="49" customFormat="1" ht="14.25" hidden="1" thickBot="1">
      <c r="A132" s="593"/>
      <c r="B132" s="567"/>
      <c r="C132" s="567"/>
      <c r="D132" s="62" t="s">
        <v>110</v>
      </c>
      <c r="E132" s="608"/>
      <c r="G132" s="55"/>
    </row>
    <row r="133" spans="1:7" s="49" customFormat="1" ht="12.75" customHeight="1" hidden="1" thickBot="1">
      <c r="A133" s="593"/>
      <c r="B133" s="589"/>
      <c r="C133" s="589"/>
      <c r="D133" s="76" t="s">
        <v>111</v>
      </c>
      <c r="E133" s="609"/>
      <c r="G133" s="55"/>
    </row>
    <row r="134" spans="1:7" s="49" customFormat="1" ht="15" hidden="1" thickBot="1">
      <c r="A134" s="594"/>
      <c r="B134" s="66"/>
      <c r="C134" s="66"/>
      <c r="D134" s="78" t="s">
        <v>112</v>
      </c>
      <c r="E134" s="90"/>
      <c r="G134" s="55"/>
    </row>
    <row r="135" spans="1:7" s="49" customFormat="1" ht="14.25" hidden="1" thickBot="1">
      <c r="A135" s="594"/>
      <c r="B135" s="588" t="s">
        <v>103</v>
      </c>
      <c r="C135" s="588" t="s">
        <v>104</v>
      </c>
      <c r="D135" s="86" t="s">
        <v>124</v>
      </c>
      <c r="E135" s="607"/>
      <c r="G135" s="55"/>
    </row>
    <row r="136" spans="1:7" s="49" customFormat="1" ht="14.25" hidden="1" thickBot="1">
      <c r="A136" s="594"/>
      <c r="B136" s="567"/>
      <c r="C136" s="567"/>
      <c r="D136" s="62" t="s">
        <v>125</v>
      </c>
      <c r="E136" s="608"/>
      <c r="G136" s="55"/>
    </row>
    <row r="137" spans="1:7" s="49" customFormat="1" ht="14.25" hidden="1" thickBot="1">
      <c r="A137" s="594"/>
      <c r="B137" s="567"/>
      <c r="C137" s="567"/>
      <c r="D137" s="86" t="s">
        <v>126</v>
      </c>
      <c r="E137" s="608"/>
      <c r="G137" s="55"/>
    </row>
    <row r="138" spans="1:7" s="49" customFormat="1" ht="12.75" customHeight="1" hidden="1" thickBot="1">
      <c r="A138" s="594"/>
      <c r="B138" s="567"/>
      <c r="C138" s="567"/>
      <c r="D138" s="62" t="s">
        <v>127</v>
      </c>
      <c r="E138" s="608"/>
      <c r="G138" s="55"/>
    </row>
    <row r="139" spans="1:7" s="49" customFormat="1" ht="27.75" hidden="1" thickBot="1">
      <c r="A139" s="594"/>
      <c r="B139" s="567"/>
      <c r="C139" s="567"/>
      <c r="D139" s="76" t="s">
        <v>128</v>
      </c>
      <c r="E139" s="608"/>
      <c r="G139" s="55"/>
    </row>
    <row r="140" spans="1:7" s="49" customFormat="1" ht="14.25" hidden="1" thickBot="1">
      <c r="A140" s="594"/>
      <c r="B140" s="567"/>
      <c r="C140" s="567"/>
      <c r="D140" s="62" t="s">
        <v>129</v>
      </c>
      <c r="E140" s="608"/>
      <c r="G140" s="55"/>
    </row>
    <row r="141" spans="1:7" s="49" customFormat="1" ht="27.75" hidden="1" thickBot="1">
      <c r="A141" s="594"/>
      <c r="B141" s="589"/>
      <c r="C141" s="589"/>
      <c r="D141" s="76" t="s">
        <v>130</v>
      </c>
      <c r="E141" s="609"/>
      <c r="G141" s="55"/>
    </row>
    <row r="142" spans="1:7" s="49" customFormat="1" ht="15" hidden="1" thickBot="1">
      <c r="A142" s="594"/>
      <c r="B142" s="66"/>
      <c r="C142" s="66"/>
      <c r="D142" s="78" t="s">
        <v>123</v>
      </c>
      <c r="E142" s="90"/>
      <c r="G142" s="55"/>
    </row>
    <row r="143" spans="1:7" s="49" customFormat="1" ht="14.25" hidden="1" thickBot="1">
      <c r="A143" s="594"/>
      <c r="B143" s="588" t="s">
        <v>103</v>
      </c>
      <c r="C143" s="588" t="s">
        <v>104</v>
      </c>
      <c r="D143" s="42" t="s">
        <v>124</v>
      </c>
      <c r="E143" s="607"/>
      <c r="G143" s="55"/>
    </row>
    <row r="144" spans="1:7" s="49" customFormat="1" ht="14.25" hidden="1" thickBot="1">
      <c r="A144" s="594"/>
      <c r="B144" s="567"/>
      <c r="C144" s="567"/>
      <c r="D144" s="62" t="s">
        <v>125</v>
      </c>
      <c r="E144" s="608"/>
      <c r="G144" s="55"/>
    </row>
    <row r="145" spans="1:7" s="49" customFormat="1" ht="14.25" hidden="1" thickBot="1">
      <c r="A145" s="594"/>
      <c r="B145" s="567"/>
      <c r="C145" s="567"/>
      <c r="D145" s="76" t="s">
        <v>126</v>
      </c>
      <c r="E145" s="608"/>
      <c r="G145" s="55"/>
    </row>
    <row r="146" spans="1:7" s="49" customFormat="1" ht="14.25" hidden="1" thickBot="1">
      <c r="A146" s="594"/>
      <c r="B146" s="567"/>
      <c r="C146" s="567"/>
      <c r="D146" s="62" t="s">
        <v>127</v>
      </c>
      <c r="E146" s="608"/>
      <c r="G146" s="55"/>
    </row>
    <row r="147" spans="1:7" s="49" customFormat="1" ht="27.75" hidden="1" thickBot="1">
      <c r="A147" s="594"/>
      <c r="B147" s="567"/>
      <c r="C147" s="567"/>
      <c r="D147" s="76" t="s">
        <v>128</v>
      </c>
      <c r="E147" s="608"/>
      <c r="G147" s="55"/>
    </row>
    <row r="148" spans="1:7" s="49" customFormat="1" ht="14.25" hidden="1" thickBot="1">
      <c r="A148" s="594"/>
      <c r="B148" s="567"/>
      <c r="C148" s="567"/>
      <c r="D148" s="62" t="s">
        <v>129</v>
      </c>
      <c r="E148" s="608"/>
      <c r="G148" s="55"/>
    </row>
    <row r="149" spans="1:7" s="49" customFormat="1" ht="27.75" hidden="1" thickBot="1">
      <c r="A149" s="594"/>
      <c r="B149" s="589"/>
      <c r="C149" s="589"/>
      <c r="D149" s="76" t="s">
        <v>130</v>
      </c>
      <c r="E149" s="609"/>
      <c r="G149" s="55"/>
    </row>
    <row r="150" spans="1:7" s="49" customFormat="1" ht="15" hidden="1" thickBot="1">
      <c r="A150" s="594"/>
      <c r="B150" s="66"/>
      <c r="C150" s="66"/>
      <c r="D150" s="78" t="s">
        <v>131</v>
      </c>
      <c r="E150" s="90"/>
      <c r="G150" s="55"/>
    </row>
    <row r="151" spans="1:7" s="49" customFormat="1" ht="12.75" customHeight="1" hidden="1" thickBot="1">
      <c r="A151" s="594"/>
      <c r="B151" s="569" t="s">
        <v>163</v>
      </c>
      <c r="C151" s="566" t="s">
        <v>164</v>
      </c>
      <c r="D151" s="91" t="s">
        <v>121</v>
      </c>
      <c r="E151" s="624"/>
      <c r="G151" s="55"/>
    </row>
    <row r="152" spans="1:7" s="49" customFormat="1" ht="14.25" hidden="1" thickBot="1">
      <c r="A152" s="594"/>
      <c r="B152" s="570"/>
      <c r="C152" s="567"/>
      <c r="D152" s="71" t="s">
        <v>114</v>
      </c>
      <c r="E152" s="625"/>
      <c r="G152" s="55"/>
    </row>
    <row r="153" spans="1:7" s="49" customFormat="1" ht="14.25" hidden="1" thickBot="1">
      <c r="A153" s="594"/>
      <c r="B153" s="570"/>
      <c r="C153" s="567"/>
      <c r="D153" s="92" t="s">
        <v>122</v>
      </c>
      <c r="E153" s="625"/>
      <c r="G153" s="55"/>
    </row>
    <row r="154" spans="1:7" s="49" customFormat="1" ht="27.75" hidden="1" thickBot="1">
      <c r="A154" s="594"/>
      <c r="B154" s="570"/>
      <c r="C154" s="567"/>
      <c r="D154" s="71" t="s">
        <v>165</v>
      </c>
      <c r="E154" s="625"/>
      <c r="G154" s="55"/>
    </row>
    <row r="155" spans="1:7" s="49" customFormat="1" ht="14.25" hidden="1" thickBot="1">
      <c r="A155" s="594"/>
      <c r="B155" s="570"/>
      <c r="C155" s="567"/>
      <c r="D155" s="75" t="s">
        <v>166</v>
      </c>
      <c r="E155" s="625"/>
      <c r="G155" s="55"/>
    </row>
    <row r="156" spans="1:7" s="49" customFormat="1" ht="14.25" hidden="1" thickBot="1">
      <c r="A156" s="594"/>
      <c r="B156" s="570"/>
      <c r="C156" s="567"/>
      <c r="D156" s="71" t="s">
        <v>167</v>
      </c>
      <c r="E156" s="625"/>
      <c r="G156" s="55"/>
    </row>
    <row r="157" spans="1:7" s="49" customFormat="1" ht="27.75" hidden="1" thickBot="1">
      <c r="A157" s="594"/>
      <c r="B157" s="571"/>
      <c r="C157" s="568"/>
      <c r="D157" s="93" t="s">
        <v>168</v>
      </c>
      <c r="E157" s="626"/>
      <c r="G157" s="55"/>
    </row>
    <row r="158" spans="1:7" s="49" customFormat="1" ht="15" hidden="1" thickBot="1">
      <c r="A158" s="594"/>
      <c r="B158" s="66"/>
      <c r="C158" s="66"/>
      <c r="D158" s="78" t="s">
        <v>139</v>
      </c>
      <c r="E158" s="79"/>
      <c r="G158" s="55"/>
    </row>
    <row r="159" spans="1:7" s="49" customFormat="1" ht="14.25" hidden="1" thickBot="1">
      <c r="A159" s="594"/>
      <c r="B159" s="588" t="s">
        <v>103</v>
      </c>
      <c r="C159" s="588" t="s">
        <v>104</v>
      </c>
      <c r="D159" s="42" t="s">
        <v>124</v>
      </c>
      <c r="E159" s="442"/>
      <c r="G159" s="55"/>
    </row>
    <row r="160" spans="1:7" s="49" customFormat="1" ht="14.25" hidden="1" thickBot="1">
      <c r="A160" s="594"/>
      <c r="B160" s="567"/>
      <c r="C160" s="567"/>
      <c r="D160" s="62" t="s">
        <v>125</v>
      </c>
      <c r="E160" s="579"/>
      <c r="G160" s="55"/>
    </row>
    <row r="161" spans="1:7" s="49" customFormat="1" ht="14.25" hidden="1" thickBot="1">
      <c r="A161" s="594"/>
      <c r="B161" s="567"/>
      <c r="C161" s="567"/>
      <c r="D161" s="76" t="s">
        <v>126</v>
      </c>
      <c r="E161" s="579"/>
      <c r="G161" s="55"/>
    </row>
    <row r="162" spans="1:7" s="49" customFormat="1" ht="14.25" hidden="1" thickBot="1">
      <c r="A162" s="594"/>
      <c r="B162" s="567"/>
      <c r="C162" s="567"/>
      <c r="D162" s="62" t="s">
        <v>127</v>
      </c>
      <c r="E162" s="579"/>
      <c r="G162" s="55"/>
    </row>
    <row r="163" spans="1:7" s="49" customFormat="1" ht="27.75" hidden="1" thickBot="1">
      <c r="A163" s="594"/>
      <c r="B163" s="567"/>
      <c r="C163" s="567"/>
      <c r="D163" s="76" t="s">
        <v>128</v>
      </c>
      <c r="E163" s="579"/>
      <c r="G163" s="55"/>
    </row>
    <row r="164" spans="1:7" s="49" customFormat="1" ht="14.25" hidden="1" thickBot="1">
      <c r="A164" s="594"/>
      <c r="B164" s="567"/>
      <c r="C164" s="567"/>
      <c r="D164" s="62" t="s">
        <v>129</v>
      </c>
      <c r="E164" s="579"/>
      <c r="G164" s="55"/>
    </row>
    <row r="165" spans="1:7" s="49" customFormat="1" ht="27.75" hidden="1" thickBot="1">
      <c r="A165" s="594"/>
      <c r="B165" s="589"/>
      <c r="C165" s="589"/>
      <c r="D165" s="76" t="s">
        <v>130</v>
      </c>
      <c r="E165" s="590"/>
      <c r="G165" s="55"/>
    </row>
    <row r="166" spans="1:7" s="49" customFormat="1" ht="15" hidden="1" thickBot="1">
      <c r="A166" s="594"/>
      <c r="B166" s="66"/>
      <c r="C166" s="66"/>
      <c r="D166" s="78" t="s">
        <v>140</v>
      </c>
      <c r="E166" s="79"/>
      <c r="G166" s="55"/>
    </row>
    <row r="167" spans="1:7" s="49" customFormat="1" ht="14.25" hidden="1" thickBot="1">
      <c r="A167" s="594"/>
      <c r="B167" s="588" t="s">
        <v>103</v>
      </c>
      <c r="C167" s="588" t="s">
        <v>104</v>
      </c>
      <c r="D167" s="42" t="s">
        <v>124</v>
      </c>
      <c r="E167" s="442"/>
      <c r="G167" s="55"/>
    </row>
    <row r="168" spans="1:7" s="49" customFormat="1" ht="14.25" hidden="1" thickBot="1">
      <c r="A168" s="594"/>
      <c r="B168" s="567"/>
      <c r="C168" s="567"/>
      <c r="D168" s="62" t="s">
        <v>125</v>
      </c>
      <c r="E168" s="579"/>
      <c r="G168" s="55"/>
    </row>
    <row r="169" spans="1:7" s="49" customFormat="1" ht="14.25" hidden="1" thickBot="1">
      <c r="A169" s="594"/>
      <c r="B169" s="567"/>
      <c r="C169" s="567"/>
      <c r="D169" s="76" t="s">
        <v>126</v>
      </c>
      <c r="E169" s="579"/>
      <c r="G169" s="55"/>
    </row>
    <row r="170" spans="1:7" s="49" customFormat="1" ht="14.25" hidden="1" thickBot="1">
      <c r="A170" s="594"/>
      <c r="B170" s="567"/>
      <c r="C170" s="567"/>
      <c r="D170" s="62" t="s">
        <v>127</v>
      </c>
      <c r="E170" s="579"/>
      <c r="G170" s="55"/>
    </row>
    <row r="171" spans="1:7" s="49" customFormat="1" ht="27.75" hidden="1" thickBot="1">
      <c r="A171" s="594"/>
      <c r="B171" s="567"/>
      <c r="C171" s="567"/>
      <c r="D171" s="76" t="s">
        <v>128</v>
      </c>
      <c r="E171" s="579"/>
      <c r="G171" s="55"/>
    </row>
    <row r="172" spans="1:7" s="49" customFormat="1" ht="14.25" hidden="1" thickBot="1">
      <c r="A172" s="594"/>
      <c r="B172" s="567"/>
      <c r="C172" s="567"/>
      <c r="D172" s="62" t="s">
        <v>129</v>
      </c>
      <c r="E172" s="579"/>
      <c r="G172" s="55"/>
    </row>
    <row r="173" spans="1:7" s="49" customFormat="1" ht="27.75" hidden="1" thickBot="1">
      <c r="A173" s="594"/>
      <c r="B173" s="589"/>
      <c r="C173" s="589"/>
      <c r="D173" s="76" t="s">
        <v>130</v>
      </c>
      <c r="E173" s="590"/>
      <c r="G173" s="55"/>
    </row>
    <row r="174" spans="1:7" s="49" customFormat="1" ht="15" hidden="1" thickBot="1">
      <c r="A174" s="594"/>
      <c r="B174" s="66"/>
      <c r="C174" s="66"/>
      <c r="D174" s="78" t="s">
        <v>141</v>
      </c>
      <c r="E174" s="79"/>
      <c r="G174" s="55"/>
    </row>
    <row r="175" spans="1:7" s="49" customFormat="1" ht="12.75" customHeight="1" hidden="1" thickBot="1">
      <c r="A175" s="594"/>
      <c r="B175" s="588" t="s">
        <v>103</v>
      </c>
      <c r="C175" s="588" t="s">
        <v>104</v>
      </c>
      <c r="D175" s="42" t="s">
        <v>132</v>
      </c>
      <c r="E175" s="442"/>
      <c r="G175" s="55"/>
    </row>
    <row r="176" spans="1:7" s="49" customFormat="1" ht="14.25" hidden="1" thickBot="1">
      <c r="A176" s="594"/>
      <c r="B176" s="567"/>
      <c r="C176" s="567"/>
      <c r="D176" s="62" t="s">
        <v>133</v>
      </c>
      <c r="E176" s="579"/>
      <c r="G176" s="55"/>
    </row>
    <row r="177" spans="1:7" s="49" customFormat="1" ht="14.25" hidden="1" thickBot="1">
      <c r="A177" s="594"/>
      <c r="B177" s="567"/>
      <c r="C177" s="567"/>
      <c r="D177" s="76" t="s">
        <v>134</v>
      </c>
      <c r="E177" s="579"/>
      <c r="G177" s="55"/>
    </row>
    <row r="178" spans="1:7" s="49" customFormat="1" ht="14.25" hidden="1" thickBot="1">
      <c r="A178" s="594"/>
      <c r="B178" s="567"/>
      <c r="C178" s="567"/>
      <c r="D178" s="62" t="s">
        <v>135</v>
      </c>
      <c r="E178" s="579"/>
      <c r="G178" s="55"/>
    </row>
    <row r="179" spans="1:7" s="49" customFormat="1" ht="27.75" hidden="1" thickBot="1">
      <c r="A179" s="594"/>
      <c r="B179" s="567"/>
      <c r="C179" s="567"/>
      <c r="D179" s="76" t="s">
        <v>136</v>
      </c>
      <c r="E179" s="579"/>
      <c r="G179" s="55"/>
    </row>
    <row r="180" spans="1:7" s="49" customFormat="1" ht="14.25" hidden="1" thickBot="1">
      <c r="A180" s="594"/>
      <c r="B180" s="567"/>
      <c r="C180" s="567"/>
      <c r="D180" s="62" t="s">
        <v>137</v>
      </c>
      <c r="E180" s="579"/>
      <c r="G180" s="55"/>
    </row>
    <row r="181" spans="1:7" s="49" customFormat="1" ht="27.75" hidden="1" thickBot="1">
      <c r="A181" s="594"/>
      <c r="B181" s="589"/>
      <c r="C181" s="589"/>
      <c r="D181" s="76" t="s">
        <v>138</v>
      </c>
      <c r="E181" s="590"/>
      <c r="G181" s="55"/>
    </row>
    <row r="182" spans="1:7" s="49" customFormat="1" ht="15" hidden="1" thickBot="1">
      <c r="A182" s="594"/>
      <c r="B182" s="66"/>
      <c r="C182" s="66"/>
      <c r="D182" s="78" t="s">
        <v>142</v>
      </c>
      <c r="E182" s="79"/>
      <c r="G182" s="55"/>
    </row>
    <row r="183" spans="1:7" s="49" customFormat="1" ht="14.25" hidden="1" thickBot="1">
      <c r="A183" s="594"/>
      <c r="B183" s="588" t="s">
        <v>103</v>
      </c>
      <c r="C183" s="588" t="s">
        <v>104</v>
      </c>
      <c r="D183" s="42" t="s">
        <v>124</v>
      </c>
      <c r="E183" s="442"/>
      <c r="G183" s="55"/>
    </row>
    <row r="184" spans="1:7" s="49" customFormat="1" ht="14.25" hidden="1" thickBot="1">
      <c r="A184" s="594"/>
      <c r="B184" s="567"/>
      <c r="C184" s="567"/>
      <c r="D184" s="62" t="s">
        <v>125</v>
      </c>
      <c r="E184" s="579"/>
      <c r="G184" s="55"/>
    </row>
    <row r="185" spans="1:7" s="49" customFormat="1" ht="14.25" hidden="1" thickBot="1">
      <c r="A185" s="594"/>
      <c r="B185" s="567"/>
      <c r="C185" s="567"/>
      <c r="D185" s="76" t="s">
        <v>126</v>
      </c>
      <c r="E185" s="579"/>
      <c r="G185" s="55"/>
    </row>
    <row r="186" spans="1:7" s="49" customFormat="1" ht="14.25" hidden="1" thickBot="1">
      <c r="A186" s="594"/>
      <c r="B186" s="567"/>
      <c r="C186" s="567"/>
      <c r="D186" s="62" t="s">
        <v>129</v>
      </c>
      <c r="E186" s="579"/>
      <c r="G186" s="55"/>
    </row>
    <row r="187" spans="1:7" s="49" customFormat="1" ht="27.75" hidden="1" thickBot="1">
      <c r="A187" s="594"/>
      <c r="B187" s="589"/>
      <c r="C187" s="589"/>
      <c r="D187" s="76" t="s">
        <v>130</v>
      </c>
      <c r="E187" s="590"/>
      <c r="G187" s="55"/>
    </row>
    <row r="188" spans="1:7" s="49" customFormat="1" ht="15" hidden="1" thickBot="1">
      <c r="A188" s="594"/>
      <c r="B188" s="66"/>
      <c r="C188" s="66"/>
      <c r="D188" s="78" t="s">
        <v>143</v>
      </c>
      <c r="E188" s="79"/>
      <c r="G188" s="55"/>
    </row>
    <row r="189" spans="1:7" s="49" customFormat="1" ht="14.25" hidden="1" thickBot="1">
      <c r="A189" s="594"/>
      <c r="B189" s="588" t="s">
        <v>103</v>
      </c>
      <c r="C189" s="588" t="s">
        <v>104</v>
      </c>
      <c r="D189" s="42" t="s">
        <v>144</v>
      </c>
      <c r="E189" s="442"/>
      <c r="G189" s="55"/>
    </row>
    <row r="190" spans="1:7" s="49" customFormat="1" ht="14.25" hidden="1" thickBot="1">
      <c r="A190" s="594"/>
      <c r="B190" s="567"/>
      <c r="C190" s="567"/>
      <c r="D190" s="62" t="s">
        <v>145</v>
      </c>
      <c r="E190" s="579"/>
      <c r="G190" s="55"/>
    </row>
    <row r="191" spans="1:7" s="49" customFormat="1" ht="14.25" hidden="1" thickBot="1">
      <c r="A191" s="594"/>
      <c r="B191" s="589"/>
      <c r="C191" s="589"/>
      <c r="D191" s="76" t="s">
        <v>146</v>
      </c>
      <c r="E191" s="590"/>
      <c r="G191" s="55"/>
    </row>
    <row r="192" spans="1:7" s="49" customFormat="1" ht="15" hidden="1" thickBot="1">
      <c r="A192" s="594"/>
      <c r="B192" s="77"/>
      <c r="C192" s="77"/>
      <c r="D192" s="78" t="s">
        <v>147</v>
      </c>
      <c r="E192" s="79"/>
      <c r="G192" s="55"/>
    </row>
    <row r="193" spans="1:7" s="49" customFormat="1" ht="14.25" hidden="1" thickBot="1">
      <c r="A193" s="594"/>
      <c r="B193" s="588" t="s">
        <v>103</v>
      </c>
      <c r="C193" s="588" t="s">
        <v>104</v>
      </c>
      <c r="D193" s="42" t="s">
        <v>144</v>
      </c>
      <c r="E193" s="442"/>
      <c r="G193" s="55"/>
    </row>
    <row r="194" spans="1:7" s="49" customFormat="1" ht="14.25" hidden="1" thickBot="1">
      <c r="A194" s="594"/>
      <c r="B194" s="567"/>
      <c r="C194" s="567"/>
      <c r="D194" s="62" t="s">
        <v>145</v>
      </c>
      <c r="E194" s="579"/>
      <c r="G194" s="55"/>
    </row>
    <row r="195" spans="1:7" s="49" customFormat="1" ht="14.25" hidden="1" thickBot="1">
      <c r="A195" s="594"/>
      <c r="B195" s="589"/>
      <c r="C195" s="589"/>
      <c r="D195" s="76" t="s">
        <v>146</v>
      </c>
      <c r="E195" s="590"/>
      <c r="G195" s="55"/>
    </row>
    <row r="196" spans="1:7" s="49" customFormat="1" ht="15" hidden="1" thickBot="1">
      <c r="A196" s="594"/>
      <c r="B196" s="77"/>
      <c r="C196" s="77"/>
      <c r="D196" s="78" t="s">
        <v>148</v>
      </c>
      <c r="E196" s="79"/>
      <c r="G196" s="55"/>
    </row>
    <row r="197" spans="1:7" s="49" customFormat="1" ht="14.25" hidden="1" thickBot="1">
      <c r="A197" s="594"/>
      <c r="B197" s="588" t="s">
        <v>103</v>
      </c>
      <c r="C197" s="588" t="s">
        <v>104</v>
      </c>
      <c r="D197" s="42" t="s">
        <v>149</v>
      </c>
      <c r="E197" s="442"/>
      <c r="G197" s="55"/>
    </row>
    <row r="198" spans="1:7" s="49" customFormat="1" ht="14.25" hidden="1" thickBot="1">
      <c r="A198" s="594"/>
      <c r="B198" s="567"/>
      <c r="C198" s="567"/>
      <c r="D198" s="62" t="s">
        <v>150</v>
      </c>
      <c r="E198" s="579"/>
      <c r="G198" s="55"/>
    </row>
    <row r="199" spans="1:7" s="49" customFormat="1" ht="14.25" hidden="1" thickBot="1">
      <c r="A199" s="594"/>
      <c r="B199" s="567"/>
      <c r="C199" s="567"/>
      <c r="D199" s="76" t="s">
        <v>126</v>
      </c>
      <c r="E199" s="579"/>
      <c r="G199" s="55"/>
    </row>
    <row r="200" spans="1:7" s="49" customFormat="1" ht="27.75" hidden="1" thickBot="1">
      <c r="A200" s="594"/>
      <c r="B200" s="567"/>
      <c r="C200" s="567"/>
      <c r="D200" s="62" t="s">
        <v>151</v>
      </c>
      <c r="E200" s="579"/>
      <c r="G200" s="55"/>
    </row>
    <row r="201" spans="1:7" s="49" customFormat="1" ht="27.75" hidden="1" thickBot="1">
      <c r="A201" s="594"/>
      <c r="B201" s="567"/>
      <c r="C201" s="567"/>
      <c r="D201" s="76" t="s">
        <v>152</v>
      </c>
      <c r="E201" s="579"/>
      <c r="G201" s="55"/>
    </row>
    <row r="202" spans="1:7" s="49" customFormat="1" ht="14.25" hidden="1" thickBot="1">
      <c r="A202" s="594"/>
      <c r="B202" s="567"/>
      <c r="C202" s="567"/>
      <c r="D202" s="62" t="s">
        <v>153</v>
      </c>
      <c r="E202" s="579"/>
      <c r="G202" s="55"/>
    </row>
    <row r="203" spans="1:7" s="49" customFormat="1" ht="27.75" hidden="1" thickBot="1">
      <c r="A203" s="594"/>
      <c r="B203" s="589"/>
      <c r="C203" s="589"/>
      <c r="D203" s="76" t="s">
        <v>154</v>
      </c>
      <c r="E203" s="590"/>
      <c r="G203" s="55"/>
    </row>
    <row r="204" spans="1:7" s="49" customFormat="1" ht="15" hidden="1" thickBot="1">
      <c r="A204" s="594"/>
      <c r="B204" s="77"/>
      <c r="C204" s="77"/>
      <c r="D204" s="78" t="s">
        <v>155</v>
      </c>
      <c r="E204" s="79"/>
      <c r="G204" s="55"/>
    </row>
    <row r="205" spans="1:7" s="49" customFormat="1" ht="14.25" hidden="1" thickBot="1">
      <c r="A205" s="594"/>
      <c r="B205" s="588" t="s">
        <v>103</v>
      </c>
      <c r="C205" s="588" t="s">
        <v>104</v>
      </c>
      <c r="D205" s="42" t="s">
        <v>156</v>
      </c>
      <c r="E205" s="442"/>
      <c r="G205" s="55"/>
    </row>
    <row r="206" spans="1:7" s="49" customFormat="1" ht="14.25" hidden="1" thickBot="1">
      <c r="A206" s="594"/>
      <c r="B206" s="567"/>
      <c r="C206" s="567"/>
      <c r="D206" s="62" t="s">
        <v>157</v>
      </c>
      <c r="E206" s="579"/>
      <c r="G206" s="55"/>
    </row>
    <row r="207" spans="1:7" s="49" customFormat="1" ht="14.25" hidden="1" thickBot="1">
      <c r="A207" s="594"/>
      <c r="B207" s="589"/>
      <c r="C207" s="589"/>
      <c r="D207" s="76" t="s">
        <v>158</v>
      </c>
      <c r="E207" s="590"/>
      <c r="G207" s="55"/>
    </row>
    <row r="208" spans="1:7" s="49" customFormat="1" ht="15" hidden="1" thickBot="1">
      <c r="A208" s="594"/>
      <c r="B208" s="87"/>
      <c r="C208" s="87"/>
      <c r="D208" s="78" t="s">
        <v>159</v>
      </c>
      <c r="E208" s="79"/>
      <c r="G208" s="55"/>
    </row>
    <row r="209" spans="1:7" s="49" customFormat="1" ht="14.25" hidden="1" thickBot="1">
      <c r="A209" s="594"/>
      <c r="B209" s="588" t="s">
        <v>103</v>
      </c>
      <c r="C209" s="588" t="s">
        <v>104</v>
      </c>
      <c r="D209" s="42" t="s">
        <v>160</v>
      </c>
      <c r="E209" s="442"/>
      <c r="G209" s="55"/>
    </row>
    <row r="210" spans="1:7" s="49" customFormat="1" ht="14.25" hidden="1" thickBot="1">
      <c r="A210" s="594"/>
      <c r="B210" s="567"/>
      <c r="C210" s="567"/>
      <c r="D210" s="62" t="s">
        <v>161</v>
      </c>
      <c r="E210" s="579"/>
      <c r="G210" s="55"/>
    </row>
    <row r="211" spans="1:7" s="49" customFormat="1" ht="9.75" customHeight="1" hidden="1" thickBot="1">
      <c r="A211" s="594"/>
      <c r="B211" s="567"/>
      <c r="C211" s="567"/>
      <c r="D211" s="88" t="s">
        <v>162</v>
      </c>
      <c r="E211" s="579"/>
      <c r="G211" s="55"/>
    </row>
    <row r="212" spans="1:7" s="49" customFormat="1" ht="15" hidden="1" thickBot="1">
      <c r="A212" s="94">
        <v>1025</v>
      </c>
      <c r="B212" s="95"/>
      <c r="C212" s="96"/>
      <c r="D212" s="97" t="s">
        <v>84</v>
      </c>
      <c r="E212" s="98"/>
      <c r="G212" s="55"/>
    </row>
    <row r="213" spans="1:7" s="49" customFormat="1" ht="52.5" hidden="1" thickBot="1">
      <c r="A213" s="592"/>
      <c r="B213" s="596"/>
      <c r="C213" s="583"/>
      <c r="D213" s="99" t="s">
        <v>169</v>
      </c>
      <c r="E213" s="600">
        <f>E219</f>
        <v>16437.7</v>
      </c>
      <c r="G213" s="55"/>
    </row>
    <row r="214" spans="1:7" s="49" customFormat="1" ht="13.5" customHeight="1" hidden="1" thickBot="1">
      <c r="A214" s="592"/>
      <c r="B214" s="597"/>
      <c r="C214" s="584"/>
      <c r="D214" s="74" t="s">
        <v>170</v>
      </c>
      <c r="E214" s="601"/>
      <c r="G214" s="55"/>
    </row>
    <row r="215" spans="1:7" s="49" customFormat="1" ht="68.25" hidden="1" thickBot="1">
      <c r="A215" s="592"/>
      <c r="B215" s="597"/>
      <c r="C215" s="584"/>
      <c r="D215" s="75" t="s">
        <v>171</v>
      </c>
      <c r="E215" s="601"/>
      <c r="G215" s="55"/>
    </row>
    <row r="216" spans="1:7" s="49" customFormat="1" ht="14.25" hidden="1" thickBot="1">
      <c r="A216" s="592"/>
      <c r="B216" s="597"/>
      <c r="C216" s="584"/>
      <c r="D216" s="74" t="s">
        <v>38</v>
      </c>
      <c r="E216" s="601"/>
      <c r="G216" s="55"/>
    </row>
    <row r="217" spans="1:7" s="49" customFormat="1" ht="48.75" customHeight="1" hidden="1" thickBot="1">
      <c r="A217" s="592"/>
      <c r="B217" s="598"/>
      <c r="C217" s="599"/>
      <c r="D217" s="93" t="s">
        <v>172</v>
      </c>
      <c r="E217" s="602"/>
      <c r="G217" s="55"/>
    </row>
    <row r="218" spans="1:7" s="49" customFormat="1" ht="24.75" customHeight="1" hidden="1">
      <c r="A218" s="592"/>
      <c r="B218" s="100"/>
      <c r="C218" s="101"/>
      <c r="D218" s="102" t="s">
        <v>90</v>
      </c>
      <c r="E218" s="103"/>
      <c r="G218" s="55"/>
    </row>
    <row r="219" spans="1:7" s="49" customFormat="1" ht="12.75" customHeight="1" hidden="1">
      <c r="A219" s="592"/>
      <c r="B219" s="570" t="s">
        <v>173</v>
      </c>
      <c r="C219" s="567" t="s">
        <v>174</v>
      </c>
      <c r="D219" s="104" t="s">
        <v>175</v>
      </c>
      <c r="E219" s="573">
        <v>16437.7</v>
      </c>
      <c r="G219" s="55"/>
    </row>
    <row r="220" spans="1:7" s="49" customFormat="1" ht="14.25" hidden="1" thickBot="1">
      <c r="A220" s="592"/>
      <c r="B220" s="570"/>
      <c r="C220" s="567"/>
      <c r="D220" s="74" t="s">
        <v>93</v>
      </c>
      <c r="E220" s="573"/>
      <c r="G220" s="55"/>
    </row>
    <row r="221" spans="1:7" s="49" customFormat="1" ht="84.75" customHeight="1" hidden="1" thickBot="1">
      <c r="A221" s="592"/>
      <c r="B221" s="570"/>
      <c r="C221" s="567"/>
      <c r="D221" s="75" t="s">
        <v>176</v>
      </c>
      <c r="E221" s="573"/>
      <c r="F221" s="105"/>
      <c r="G221" s="55"/>
    </row>
    <row r="222" spans="1:7" s="49" customFormat="1" ht="14.25" hidden="1" thickBot="1">
      <c r="A222" s="592"/>
      <c r="B222" s="570"/>
      <c r="C222" s="567"/>
      <c r="D222" s="74" t="s">
        <v>95</v>
      </c>
      <c r="E222" s="573"/>
      <c r="G222" s="55"/>
    </row>
    <row r="223" spans="1:7" s="49" customFormat="1" ht="21" customHeight="1" hidden="1" thickBot="1">
      <c r="A223" s="592"/>
      <c r="B223" s="571"/>
      <c r="C223" s="568"/>
      <c r="D223" s="93" t="s">
        <v>177</v>
      </c>
      <c r="E223" s="574"/>
      <c r="G223" s="55"/>
    </row>
    <row r="224" spans="1:7" s="49" customFormat="1" ht="12.75" customHeight="1" hidden="1">
      <c r="A224" s="593"/>
      <c r="B224" s="66"/>
      <c r="C224" s="66"/>
      <c r="D224" s="68" t="s">
        <v>102</v>
      </c>
      <c r="E224" s="69"/>
      <c r="G224" s="55"/>
    </row>
    <row r="225" spans="1:7" s="49" customFormat="1" ht="12.75" customHeight="1" hidden="1">
      <c r="A225" s="593"/>
      <c r="B225" s="588" t="s">
        <v>103</v>
      </c>
      <c r="C225" s="588" t="s">
        <v>104</v>
      </c>
      <c r="D225" s="42" t="s">
        <v>105</v>
      </c>
      <c r="E225" s="442"/>
      <c r="G225" s="55"/>
    </row>
    <row r="226" spans="1:7" s="49" customFormat="1" ht="14.25" hidden="1" thickBot="1">
      <c r="A226" s="593"/>
      <c r="B226" s="567"/>
      <c r="C226" s="567"/>
      <c r="D226" s="62" t="s">
        <v>106</v>
      </c>
      <c r="E226" s="579"/>
      <c r="G226" s="55"/>
    </row>
    <row r="227" spans="1:7" s="49" customFormat="1" ht="14.25" hidden="1" thickBot="1">
      <c r="A227" s="593"/>
      <c r="B227" s="589"/>
      <c r="C227" s="589"/>
      <c r="D227" s="76" t="s">
        <v>107</v>
      </c>
      <c r="E227" s="590"/>
      <c r="G227" s="55"/>
    </row>
    <row r="228" spans="1:7" s="49" customFormat="1" ht="12.75" customHeight="1" hidden="1" thickBot="1">
      <c r="A228" s="593"/>
      <c r="B228" s="77"/>
      <c r="C228" s="77"/>
      <c r="D228" s="68" t="s">
        <v>108</v>
      </c>
      <c r="E228" s="69"/>
      <c r="G228" s="55"/>
    </row>
    <row r="229" spans="1:7" s="49" customFormat="1" ht="12.75" customHeight="1" hidden="1">
      <c r="A229" s="593"/>
      <c r="B229" s="588" t="s">
        <v>103</v>
      </c>
      <c r="C229" s="588" t="s">
        <v>104</v>
      </c>
      <c r="D229" s="42" t="s">
        <v>109</v>
      </c>
      <c r="E229" s="442"/>
      <c r="G229" s="55"/>
    </row>
    <row r="230" spans="1:7" s="49" customFormat="1" ht="14.25" hidden="1" thickBot="1">
      <c r="A230" s="593"/>
      <c r="B230" s="567"/>
      <c r="C230" s="567"/>
      <c r="D230" s="62" t="s">
        <v>110</v>
      </c>
      <c r="E230" s="579"/>
      <c r="G230" s="55"/>
    </row>
    <row r="231" spans="1:7" s="49" customFormat="1" ht="12.75" customHeight="1" hidden="1" thickBot="1">
      <c r="A231" s="593"/>
      <c r="B231" s="589"/>
      <c r="C231" s="589"/>
      <c r="D231" s="76" t="s">
        <v>111</v>
      </c>
      <c r="E231" s="590"/>
      <c r="G231" s="55"/>
    </row>
    <row r="232" spans="1:7" s="49" customFormat="1" ht="15" hidden="1" thickBot="1">
      <c r="A232" s="594"/>
      <c r="B232" s="66"/>
      <c r="C232" s="66"/>
      <c r="D232" s="78" t="s">
        <v>112</v>
      </c>
      <c r="E232" s="79"/>
      <c r="G232" s="55"/>
    </row>
    <row r="233" spans="1:7" s="49" customFormat="1" ht="14.25" hidden="1" thickBot="1">
      <c r="A233" s="594"/>
      <c r="B233" s="588" t="s">
        <v>103</v>
      </c>
      <c r="C233" s="588" t="s">
        <v>104</v>
      </c>
      <c r="D233" s="86" t="s">
        <v>124</v>
      </c>
      <c r="E233" s="442"/>
      <c r="G233" s="55"/>
    </row>
    <row r="234" spans="1:7" s="49" customFormat="1" ht="14.25" hidden="1" thickBot="1">
      <c r="A234" s="594"/>
      <c r="B234" s="567"/>
      <c r="C234" s="567"/>
      <c r="D234" s="62" t="s">
        <v>125</v>
      </c>
      <c r="E234" s="579"/>
      <c r="G234" s="55"/>
    </row>
    <row r="235" spans="1:7" s="49" customFormat="1" ht="14.25" hidden="1" thickBot="1">
      <c r="A235" s="594"/>
      <c r="B235" s="567"/>
      <c r="C235" s="567"/>
      <c r="D235" s="86" t="s">
        <v>126</v>
      </c>
      <c r="E235" s="579"/>
      <c r="G235" s="55"/>
    </row>
    <row r="236" spans="1:7" s="49" customFormat="1" ht="12.75" customHeight="1" hidden="1" thickBot="1">
      <c r="A236" s="594"/>
      <c r="B236" s="567"/>
      <c r="C236" s="567"/>
      <c r="D236" s="62" t="s">
        <v>127</v>
      </c>
      <c r="E236" s="579"/>
      <c r="G236" s="55"/>
    </row>
    <row r="237" spans="1:7" s="49" customFormat="1" ht="27.75" hidden="1" thickBot="1">
      <c r="A237" s="594"/>
      <c r="B237" s="567"/>
      <c r="C237" s="567"/>
      <c r="D237" s="76" t="s">
        <v>128</v>
      </c>
      <c r="E237" s="579"/>
      <c r="G237" s="55"/>
    </row>
    <row r="238" spans="1:7" s="49" customFormat="1" ht="14.25" hidden="1" thickBot="1">
      <c r="A238" s="594"/>
      <c r="B238" s="567"/>
      <c r="C238" s="567"/>
      <c r="D238" s="62" t="s">
        <v>129</v>
      </c>
      <c r="E238" s="579"/>
      <c r="G238" s="55"/>
    </row>
    <row r="239" spans="1:7" s="49" customFormat="1" ht="27.75" hidden="1" thickBot="1">
      <c r="A239" s="594"/>
      <c r="B239" s="589"/>
      <c r="C239" s="589"/>
      <c r="D239" s="76" t="s">
        <v>130</v>
      </c>
      <c r="E239" s="590"/>
      <c r="G239" s="55"/>
    </row>
    <row r="240" spans="1:7" s="49" customFormat="1" ht="15" hidden="1" thickBot="1">
      <c r="A240" s="594"/>
      <c r="B240" s="66"/>
      <c r="C240" s="66"/>
      <c r="D240" s="78" t="s">
        <v>123</v>
      </c>
      <c r="E240" s="79"/>
      <c r="G240" s="55"/>
    </row>
    <row r="241" spans="1:7" s="49" customFormat="1" ht="14.25" hidden="1" thickBot="1">
      <c r="A241" s="594"/>
      <c r="B241" s="588" t="s">
        <v>103</v>
      </c>
      <c r="C241" s="588" t="s">
        <v>104</v>
      </c>
      <c r="D241" s="42" t="s">
        <v>124</v>
      </c>
      <c r="E241" s="442"/>
      <c r="G241" s="55"/>
    </row>
    <row r="242" spans="1:7" s="49" customFormat="1" ht="14.25" hidden="1" thickBot="1">
      <c r="A242" s="594"/>
      <c r="B242" s="567"/>
      <c r="C242" s="567"/>
      <c r="D242" s="62" t="s">
        <v>125</v>
      </c>
      <c r="E242" s="579"/>
      <c r="G242" s="55"/>
    </row>
    <row r="243" spans="1:7" s="49" customFormat="1" ht="14.25" hidden="1" thickBot="1">
      <c r="A243" s="594"/>
      <c r="B243" s="567"/>
      <c r="C243" s="567"/>
      <c r="D243" s="76" t="s">
        <v>126</v>
      </c>
      <c r="E243" s="579"/>
      <c r="G243" s="55"/>
    </row>
    <row r="244" spans="1:7" s="49" customFormat="1" ht="14.25" hidden="1" thickBot="1">
      <c r="A244" s="594"/>
      <c r="B244" s="567"/>
      <c r="C244" s="567"/>
      <c r="D244" s="62" t="s">
        <v>127</v>
      </c>
      <c r="E244" s="579"/>
      <c r="G244" s="55"/>
    </row>
    <row r="245" spans="1:7" s="49" customFormat="1" ht="27.75" hidden="1" thickBot="1">
      <c r="A245" s="594"/>
      <c r="B245" s="567"/>
      <c r="C245" s="567"/>
      <c r="D245" s="76" t="s">
        <v>128</v>
      </c>
      <c r="E245" s="579"/>
      <c r="G245" s="55"/>
    </row>
    <row r="246" spans="1:7" s="49" customFormat="1" ht="14.25" hidden="1" thickBot="1">
      <c r="A246" s="594"/>
      <c r="B246" s="567"/>
      <c r="C246" s="567"/>
      <c r="D246" s="62" t="s">
        <v>129</v>
      </c>
      <c r="E246" s="579"/>
      <c r="G246" s="55"/>
    </row>
    <row r="247" spans="1:7" s="49" customFormat="1" ht="27.75" hidden="1" thickBot="1">
      <c r="A247" s="594"/>
      <c r="B247" s="589"/>
      <c r="C247" s="589"/>
      <c r="D247" s="76" t="s">
        <v>130</v>
      </c>
      <c r="E247" s="590"/>
      <c r="G247" s="55"/>
    </row>
    <row r="248" spans="1:7" s="49" customFormat="1" ht="15" hidden="1" thickBot="1">
      <c r="A248" s="594"/>
      <c r="B248" s="66"/>
      <c r="C248" s="66"/>
      <c r="D248" s="78" t="s">
        <v>131</v>
      </c>
      <c r="E248" s="79"/>
      <c r="G248" s="55"/>
    </row>
    <row r="249" spans="1:7" s="49" customFormat="1" ht="14.25" hidden="1" thickBot="1">
      <c r="A249" s="594"/>
      <c r="B249" s="588" t="s">
        <v>103</v>
      </c>
      <c r="C249" s="588" t="s">
        <v>104</v>
      </c>
      <c r="D249" s="86" t="s">
        <v>132</v>
      </c>
      <c r="E249" s="442"/>
      <c r="G249" s="55"/>
    </row>
    <row r="250" spans="1:7" s="49" customFormat="1" ht="14.25" hidden="1" thickBot="1">
      <c r="A250" s="594"/>
      <c r="B250" s="567"/>
      <c r="C250" s="567"/>
      <c r="D250" s="62" t="s">
        <v>133</v>
      </c>
      <c r="E250" s="579"/>
      <c r="G250" s="55"/>
    </row>
    <row r="251" spans="1:7" s="49" customFormat="1" ht="14.25" hidden="1" thickBot="1">
      <c r="A251" s="594"/>
      <c r="B251" s="567"/>
      <c r="C251" s="567"/>
      <c r="D251" s="86" t="s">
        <v>134</v>
      </c>
      <c r="E251" s="579"/>
      <c r="G251" s="55"/>
    </row>
    <row r="252" spans="1:7" s="49" customFormat="1" ht="14.25" hidden="1" thickBot="1">
      <c r="A252" s="594"/>
      <c r="B252" s="567"/>
      <c r="C252" s="567"/>
      <c r="D252" s="62" t="s">
        <v>135</v>
      </c>
      <c r="E252" s="579"/>
      <c r="G252" s="55"/>
    </row>
    <row r="253" spans="1:7" s="49" customFormat="1" ht="27.75" hidden="1" thickBot="1">
      <c r="A253" s="594"/>
      <c r="B253" s="567"/>
      <c r="C253" s="567"/>
      <c r="D253" s="76" t="s">
        <v>136</v>
      </c>
      <c r="E253" s="579"/>
      <c r="G253" s="55"/>
    </row>
    <row r="254" spans="1:7" s="49" customFormat="1" ht="14.25" hidden="1" thickBot="1">
      <c r="A254" s="594"/>
      <c r="B254" s="567"/>
      <c r="C254" s="567"/>
      <c r="D254" s="62" t="s">
        <v>137</v>
      </c>
      <c r="E254" s="579"/>
      <c r="G254" s="55"/>
    </row>
    <row r="255" spans="1:7" s="49" customFormat="1" ht="27.75" hidden="1" thickBot="1">
      <c r="A255" s="594"/>
      <c r="B255" s="589"/>
      <c r="C255" s="589"/>
      <c r="D255" s="76" t="s">
        <v>138</v>
      </c>
      <c r="E255" s="590"/>
      <c r="G255" s="55"/>
    </row>
    <row r="256" spans="1:7" s="49" customFormat="1" ht="15" hidden="1" thickBot="1">
      <c r="A256" s="594"/>
      <c r="B256" s="66"/>
      <c r="C256" s="66"/>
      <c r="D256" s="78" t="s">
        <v>139</v>
      </c>
      <c r="E256" s="79"/>
      <c r="G256" s="55"/>
    </row>
    <row r="257" spans="1:7" s="49" customFormat="1" ht="14.25" hidden="1" thickBot="1">
      <c r="A257" s="594"/>
      <c r="B257" s="588" t="s">
        <v>103</v>
      </c>
      <c r="C257" s="588" t="s">
        <v>104</v>
      </c>
      <c r="D257" s="42" t="s">
        <v>124</v>
      </c>
      <c r="E257" s="442"/>
      <c r="G257" s="55"/>
    </row>
    <row r="258" spans="1:7" s="49" customFormat="1" ht="14.25" hidden="1" thickBot="1">
      <c r="A258" s="594"/>
      <c r="B258" s="567"/>
      <c r="C258" s="567"/>
      <c r="D258" s="62" t="s">
        <v>125</v>
      </c>
      <c r="E258" s="579"/>
      <c r="G258" s="55"/>
    </row>
    <row r="259" spans="1:7" s="49" customFormat="1" ht="14.25" hidden="1" thickBot="1">
      <c r="A259" s="594"/>
      <c r="B259" s="567"/>
      <c r="C259" s="567"/>
      <c r="D259" s="76" t="s">
        <v>126</v>
      </c>
      <c r="E259" s="579"/>
      <c r="G259" s="55"/>
    </row>
    <row r="260" spans="1:7" s="49" customFormat="1" ht="14.25" hidden="1" thickBot="1">
      <c r="A260" s="594"/>
      <c r="B260" s="567"/>
      <c r="C260" s="567"/>
      <c r="D260" s="62" t="s">
        <v>127</v>
      </c>
      <c r="E260" s="579"/>
      <c r="G260" s="55"/>
    </row>
    <row r="261" spans="1:7" s="49" customFormat="1" ht="27.75" hidden="1" thickBot="1">
      <c r="A261" s="594"/>
      <c r="B261" s="567"/>
      <c r="C261" s="567"/>
      <c r="D261" s="76" t="s">
        <v>128</v>
      </c>
      <c r="E261" s="579"/>
      <c r="G261" s="55"/>
    </row>
    <row r="262" spans="1:7" s="49" customFormat="1" ht="14.25" hidden="1" thickBot="1">
      <c r="A262" s="594"/>
      <c r="B262" s="567"/>
      <c r="C262" s="567"/>
      <c r="D262" s="62" t="s">
        <v>129</v>
      </c>
      <c r="E262" s="579"/>
      <c r="G262" s="55"/>
    </row>
    <row r="263" spans="1:7" s="49" customFormat="1" ht="27.75" hidden="1" thickBot="1">
      <c r="A263" s="594"/>
      <c r="B263" s="589"/>
      <c r="C263" s="589"/>
      <c r="D263" s="76" t="s">
        <v>130</v>
      </c>
      <c r="E263" s="590"/>
      <c r="G263" s="55"/>
    </row>
    <row r="264" spans="1:7" s="49" customFormat="1" ht="15" hidden="1" thickBot="1">
      <c r="A264" s="594"/>
      <c r="B264" s="66"/>
      <c r="C264" s="66"/>
      <c r="D264" s="78" t="s">
        <v>140</v>
      </c>
      <c r="E264" s="79"/>
      <c r="G264" s="55"/>
    </row>
    <row r="265" spans="1:7" s="49" customFormat="1" ht="14.25" hidden="1" thickBot="1">
      <c r="A265" s="594"/>
      <c r="B265" s="588" t="s">
        <v>103</v>
      </c>
      <c r="C265" s="588" t="s">
        <v>104</v>
      </c>
      <c r="D265" s="42" t="s">
        <v>124</v>
      </c>
      <c r="E265" s="442"/>
      <c r="G265" s="55"/>
    </row>
    <row r="266" spans="1:7" s="49" customFormat="1" ht="14.25" hidden="1" thickBot="1">
      <c r="A266" s="594"/>
      <c r="B266" s="567"/>
      <c r="C266" s="567"/>
      <c r="D266" s="62" t="s">
        <v>125</v>
      </c>
      <c r="E266" s="579"/>
      <c r="G266" s="55"/>
    </row>
    <row r="267" spans="1:7" s="49" customFormat="1" ht="14.25" hidden="1" thickBot="1">
      <c r="A267" s="594"/>
      <c r="B267" s="567"/>
      <c r="C267" s="567"/>
      <c r="D267" s="76" t="s">
        <v>126</v>
      </c>
      <c r="E267" s="579"/>
      <c r="G267" s="55"/>
    </row>
    <row r="268" spans="1:7" s="49" customFormat="1" ht="14.25" hidden="1" thickBot="1">
      <c r="A268" s="594"/>
      <c r="B268" s="567"/>
      <c r="C268" s="567"/>
      <c r="D268" s="62" t="s">
        <v>127</v>
      </c>
      <c r="E268" s="579"/>
      <c r="G268" s="55"/>
    </row>
    <row r="269" spans="1:7" s="49" customFormat="1" ht="27.75" hidden="1" thickBot="1">
      <c r="A269" s="594"/>
      <c r="B269" s="567"/>
      <c r="C269" s="567"/>
      <c r="D269" s="76" t="s">
        <v>128</v>
      </c>
      <c r="E269" s="579"/>
      <c r="G269" s="55"/>
    </row>
    <row r="270" spans="1:7" s="49" customFormat="1" ht="14.25" hidden="1" thickBot="1">
      <c r="A270" s="594"/>
      <c r="B270" s="567"/>
      <c r="C270" s="567"/>
      <c r="D270" s="62" t="s">
        <v>129</v>
      </c>
      <c r="E270" s="579"/>
      <c r="G270" s="55"/>
    </row>
    <row r="271" spans="1:7" s="49" customFormat="1" ht="27.75" hidden="1" thickBot="1">
      <c r="A271" s="594"/>
      <c r="B271" s="589"/>
      <c r="C271" s="589"/>
      <c r="D271" s="76" t="s">
        <v>130</v>
      </c>
      <c r="E271" s="590"/>
      <c r="G271" s="55"/>
    </row>
    <row r="272" spans="1:7" s="49" customFormat="1" ht="15" hidden="1" thickBot="1">
      <c r="A272" s="594"/>
      <c r="B272" s="66"/>
      <c r="C272" s="66"/>
      <c r="D272" s="78" t="s">
        <v>141</v>
      </c>
      <c r="E272" s="79"/>
      <c r="G272" s="55"/>
    </row>
    <row r="273" spans="1:7" s="49" customFormat="1" ht="12.75" customHeight="1" hidden="1" thickBot="1">
      <c r="A273" s="594"/>
      <c r="B273" s="588" t="s">
        <v>103</v>
      </c>
      <c r="C273" s="588" t="s">
        <v>104</v>
      </c>
      <c r="D273" s="42" t="s">
        <v>132</v>
      </c>
      <c r="E273" s="442"/>
      <c r="G273" s="55"/>
    </row>
    <row r="274" spans="1:7" s="49" customFormat="1" ht="14.25" hidden="1" thickBot="1">
      <c r="A274" s="594"/>
      <c r="B274" s="567"/>
      <c r="C274" s="567"/>
      <c r="D274" s="62" t="s">
        <v>133</v>
      </c>
      <c r="E274" s="579"/>
      <c r="G274" s="55"/>
    </row>
    <row r="275" spans="1:7" s="49" customFormat="1" ht="14.25" hidden="1" thickBot="1">
      <c r="A275" s="594"/>
      <c r="B275" s="567"/>
      <c r="C275" s="567"/>
      <c r="D275" s="76" t="s">
        <v>134</v>
      </c>
      <c r="E275" s="579"/>
      <c r="G275" s="55"/>
    </row>
    <row r="276" spans="1:7" s="49" customFormat="1" ht="14.25" hidden="1" thickBot="1">
      <c r="A276" s="594"/>
      <c r="B276" s="567"/>
      <c r="C276" s="567"/>
      <c r="D276" s="62" t="s">
        <v>135</v>
      </c>
      <c r="E276" s="579"/>
      <c r="G276" s="55"/>
    </row>
    <row r="277" spans="1:7" s="49" customFormat="1" ht="27.75" hidden="1" thickBot="1">
      <c r="A277" s="594"/>
      <c r="B277" s="567"/>
      <c r="C277" s="567"/>
      <c r="D277" s="76" t="s">
        <v>136</v>
      </c>
      <c r="E277" s="579"/>
      <c r="G277" s="55"/>
    </row>
    <row r="278" spans="1:7" s="49" customFormat="1" ht="14.25" hidden="1" thickBot="1">
      <c r="A278" s="594"/>
      <c r="B278" s="567"/>
      <c r="C278" s="567"/>
      <c r="D278" s="62" t="s">
        <v>137</v>
      </c>
      <c r="E278" s="579"/>
      <c r="G278" s="55"/>
    </row>
    <row r="279" spans="1:7" s="49" customFormat="1" ht="27.75" hidden="1" thickBot="1">
      <c r="A279" s="594"/>
      <c r="B279" s="589"/>
      <c r="C279" s="589"/>
      <c r="D279" s="76" t="s">
        <v>138</v>
      </c>
      <c r="E279" s="590"/>
      <c r="G279" s="55"/>
    </row>
    <row r="280" spans="1:7" s="49" customFormat="1" ht="15" hidden="1" thickBot="1">
      <c r="A280" s="594"/>
      <c r="B280" s="66"/>
      <c r="C280" s="66"/>
      <c r="D280" s="78" t="s">
        <v>142</v>
      </c>
      <c r="E280" s="79"/>
      <c r="G280" s="55"/>
    </row>
    <row r="281" spans="1:7" s="49" customFormat="1" ht="14.25" hidden="1" thickBot="1">
      <c r="A281" s="594"/>
      <c r="B281" s="588" t="s">
        <v>103</v>
      </c>
      <c r="C281" s="588" t="s">
        <v>104</v>
      </c>
      <c r="D281" s="42" t="s">
        <v>124</v>
      </c>
      <c r="E281" s="442"/>
      <c r="G281" s="55"/>
    </row>
    <row r="282" spans="1:7" s="49" customFormat="1" ht="14.25" hidden="1" thickBot="1">
      <c r="A282" s="594"/>
      <c r="B282" s="567"/>
      <c r="C282" s="567"/>
      <c r="D282" s="62" t="s">
        <v>125</v>
      </c>
      <c r="E282" s="579"/>
      <c r="G282" s="55"/>
    </row>
    <row r="283" spans="1:7" s="49" customFormat="1" ht="14.25" hidden="1" thickBot="1">
      <c r="A283" s="594"/>
      <c r="B283" s="567"/>
      <c r="C283" s="567"/>
      <c r="D283" s="76" t="s">
        <v>126</v>
      </c>
      <c r="E283" s="579"/>
      <c r="G283" s="55"/>
    </row>
    <row r="284" spans="1:7" s="49" customFormat="1" ht="14.25" hidden="1" thickBot="1">
      <c r="A284" s="594"/>
      <c r="B284" s="567"/>
      <c r="C284" s="567"/>
      <c r="D284" s="62" t="s">
        <v>129</v>
      </c>
      <c r="E284" s="579"/>
      <c r="G284" s="55"/>
    </row>
    <row r="285" spans="1:7" s="49" customFormat="1" ht="27.75" hidden="1" thickBot="1">
      <c r="A285" s="594"/>
      <c r="B285" s="589"/>
      <c r="C285" s="589"/>
      <c r="D285" s="76" t="s">
        <v>130</v>
      </c>
      <c r="E285" s="590"/>
      <c r="G285" s="55"/>
    </row>
    <row r="286" spans="1:7" s="49" customFormat="1" ht="15" hidden="1" thickBot="1">
      <c r="A286" s="594"/>
      <c r="B286" s="66"/>
      <c r="C286" s="66"/>
      <c r="D286" s="78" t="s">
        <v>143</v>
      </c>
      <c r="E286" s="79"/>
      <c r="G286" s="55"/>
    </row>
    <row r="287" spans="1:7" s="49" customFormat="1" ht="14.25" hidden="1" thickBot="1">
      <c r="A287" s="594"/>
      <c r="B287" s="588" t="s">
        <v>103</v>
      </c>
      <c r="C287" s="588" t="s">
        <v>104</v>
      </c>
      <c r="D287" s="42" t="s">
        <v>144</v>
      </c>
      <c r="E287" s="442"/>
      <c r="G287" s="55"/>
    </row>
    <row r="288" spans="1:7" s="49" customFormat="1" ht="14.25" hidden="1" thickBot="1">
      <c r="A288" s="594"/>
      <c r="B288" s="567"/>
      <c r="C288" s="567"/>
      <c r="D288" s="62" t="s">
        <v>145</v>
      </c>
      <c r="E288" s="579"/>
      <c r="G288" s="55"/>
    </row>
    <row r="289" spans="1:7" s="49" customFormat="1" ht="14.25" hidden="1" thickBot="1">
      <c r="A289" s="594"/>
      <c r="B289" s="589"/>
      <c r="C289" s="589"/>
      <c r="D289" s="76" t="s">
        <v>146</v>
      </c>
      <c r="E289" s="590"/>
      <c r="G289" s="55"/>
    </row>
    <row r="290" spans="1:7" s="49" customFormat="1" ht="15" hidden="1" thickBot="1">
      <c r="A290" s="594"/>
      <c r="B290" s="77"/>
      <c r="C290" s="77"/>
      <c r="D290" s="78" t="s">
        <v>147</v>
      </c>
      <c r="E290" s="79"/>
      <c r="G290" s="55"/>
    </row>
    <row r="291" spans="1:7" s="49" customFormat="1" ht="14.25" hidden="1" thickBot="1">
      <c r="A291" s="594"/>
      <c r="B291" s="588" t="s">
        <v>103</v>
      </c>
      <c r="C291" s="588" t="s">
        <v>104</v>
      </c>
      <c r="D291" s="42" t="s">
        <v>144</v>
      </c>
      <c r="E291" s="442"/>
      <c r="G291" s="55"/>
    </row>
    <row r="292" spans="1:7" s="49" customFormat="1" ht="14.25" hidden="1" thickBot="1">
      <c r="A292" s="594"/>
      <c r="B292" s="567"/>
      <c r="C292" s="567"/>
      <c r="D292" s="62" t="s">
        <v>145</v>
      </c>
      <c r="E292" s="579"/>
      <c r="G292" s="55"/>
    </row>
    <row r="293" spans="1:7" s="49" customFormat="1" ht="14.25" hidden="1" thickBot="1">
      <c r="A293" s="594"/>
      <c r="B293" s="589"/>
      <c r="C293" s="589"/>
      <c r="D293" s="76" t="s">
        <v>146</v>
      </c>
      <c r="E293" s="590"/>
      <c r="G293" s="55"/>
    </row>
    <row r="294" spans="1:7" s="49" customFormat="1" ht="15" hidden="1" thickBot="1">
      <c r="A294" s="594"/>
      <c r="B294" s="77"/>
      <c r="C294" s="77"/>
      <c r="D294" s="78" t="s">
        <v>148</v>
      </c>
      <c r="E294" s="79"/>
      <c r="G294" s="55"/>
    </row>
    <row r="295" spans="1:7" s="49" customFormat="1" ht="14.25" hidden="1" thickBot="1">
      <c r="A295" s="594"/>
      <c r="B295" s="588" t="s">
        <v>103</v>
      </c>
      <c r="C295" s="588" t="s">
        <v>104</v>
      </c>
      <c r="D295" s="42" t="s">
        <v>149</v>
      </c>
      <c r="E295" s="442"/>
      <c r="G295" s="55"/>
    </row>
    <row r="296" spans="1:7" s="49" customFormat="1" ht="14.25" hidden="1" thickBot="1">
      <c r="A296" s="594"/>
      <c r="B296" s="567"/>
      <c r="C296" s="567"/>
      <c r="D296" s="62" t="s">
        <v>150</v>
      </c>
      <c r="E296" s="579"/>
      <c r="G296" s="55"/>
    </row>
    <row r="297" spans="1:7" s="49" customFormat="1" ht="14.25" hidden="1" thickBot="1">
      <c r="A297" s="594"/>
      <c r="B297" s="567"/>
      <c r="C297" s="567"/>
      <c r="D297" s="76" t="s">
        <v>126</v>
      </c>
      <c r="E297" s="579"/>
      <c r="G297" s="55"/>
    </row>
    <row r="298" spans="1:7" s="49" customFormat="1" ht="27.75" hidden="1" thickBot="1">
      <c r="A298" s="594"/>
      <c r="B298" s="567"/>
      <c r="C298" s="567"/>
      <c r="D298" s="62" t="s">
        <v>151</v>
      </c>
      <c r="E298" s="579"/>
      <c r="G298" s="55"/>
    </row>
    <row r="299" spans="1:7" s="49" customFormat="1" ht="27.75" hidden="1" thickBot="1">
      <c r="A299" s="594"/>
      <c r="B299" s="567"/>
      <c r="C299" s="567"/>
      <c r="D299" s="76" t="s">
        <v>152</v>
      </c>
      <c r="E299" s="579"/>
      <c r="G299" s="55"/>
    </row>
    <row r="300" spans="1:7" s="49" customFormat="1" ht="14.25" hidden="1" thickBot="1">
      <c r="A300" s="594"/>
      <c r="B300" s="567"/>
      <c r="C300" s="567"/>
      <c r="D300" s="62" t="s">
        <v>153</v>
      </c>
      <c r="E300" s="579"/>
      <c r="G300" s="55"/>
    </row>
    <row r="301" spans="1:7" s="49" customFormat="1" ht="27.75" hidden="1" thickBot="1">
      <c r="A301" s="594"/>
      <c r="B301" s="589"/>
      <c r="C301" s="589"/>
      <c r="D301" s="76" t="s">
        <v>154</v>
      </c>
      <c r="E301" s="590"/>
      <c r="G301" s="55"/>
    </row>
    <row r="302" spans="1:7" s="49" customFormat="1" ht="15" hidden="1" thickBot="1">
      <c r="A302" s="594"/>
      <c r="B302" s="77"/>
      <c r="C302" s="77"/>
      <c r="D302" s="78" t="s">
        <v>155</v>
      </c>
      <c r="E302" s="79"/>
      <c r="G302" s="55"/>
    </row>
    <row r="303" spans="1:7" s="49" customFormat="1" ht="14.25" hidden="1" thickBot="1">
      <c r="A303" s="594"/>
      <c r="B303" s="588" t="s">
        <v>103</v>
      </c>
      <c r="C303" s="588" t="s">
        <v>104</v>
      </c>
      <c r="D303" s="42" t="s">
        <v>156</v>
      </c>
      <c r="E303" s="442"/>
      <c r="G303" s="55"/>
    </row>
    <row r="304" spans="1:7" s="49" customFormat="1" ht="14.25" hidden="1" thickBot="1">
      <c r="A304" s="594"/>
      <c r="B304" s="567"/>
      <c r="C304" s="567"/>
      <c r="D304" s="62" t="s">
        <v>157</v>
      </c>
      <c r="E304" s="579"/>
      <c r="G304" s="55"/>
    </row>
    <row r="305" spans="1:7" s="49" customFormat="1" ht="14.25" hidden="1" thickBot="1">
      <c r="A305" s="594"/>
      <c r="B305" s="589"/>
      <c r="C305" s="589"/>
      <c r="D305" s="76" t="s">
        <v>158</v>
      </c>
      <c r="E305" s="590"/>
      <c r="G305" s="55"/>
    </row>
    <row r="306" spans="1:7" s="49" customFormat="1" ht="15" hidden="1" thickBot="1">
      <c r="A306" s="594"/>
      <c r="B306" s="87"/>
      <c r="C306" s="87"/>
      <c r="D306" s="78" t="s">
        <v>159</v>
      </c>
      <c r="E306" s="79"/>
      <c r="G306" s="55"/>
    </row>
    <row r="307" spans="1:7" s="49" customFormat="1" ht="14.25" hidden="1" thickBot="1">
      <c r="A307" s="594"/>
      <c r="B307" s="588" t="s">
        <v>103</v>
      </c>
      <c r="C307" s="588" t="s">
        <v>104</v>
      </c>
      <c r="D307" s="42" t="s">
        <v>160</v>
      </c>
      <c r="E307" s="442"/>
      <c r="G307" s="55"/>
    </row>
    <row r="308" spans="1:7" s="49" customFormat="1" ht="14.25" hidden="1" thickBot="1">
      <c r="A308" s="594"/>
      <c r="B308" s="567"/>
      <c r="C308" s="567"/>
      <c r="D308" s="62" t="s">
        <v>161</v>
      </c>
      <c r="E308" s="579"/>
      <c r="G308" s="55"/>
    </row>
    <row r="309" spans="1:7" s="49" customFormat="1" ht="14.25" hidden="1" thickBot="1">
      <c r="A309" s="595"/>
      <c r="B309" s="568"/>
      <c r="C309" s="568"/>
      <c r="D309" s="106" t="s">
        <v>162</v>
      </c>
      <c r="E309" s="580"/>
      <c r="G309" s="55"/>
    </row>
    <row r="310" spans="1:7" s="49" customFormat="1" ht="15" hidden="1" thickBot="1">
      <c r="A310" s="94">
        <v>1133</v>
      </c>
      <c r="B310" s="95"/>
      <c r="C310" s="96"/>
      <c r="D310" s="97" t="s">
        <v>84</v>
      </c>
      <c r="E310" s="98"/>
      <c r="G310" s="55"/>
    </row>
    <row r="311" spans="1:7" s="49" customFormat="1" ht="19.5" customHeight="1" hidden="1" thickBot="1">
      <c r="A311" s="591"/>
      <c r="B311" s="596"/>
      <c r="C311" s="583"/>
      <c r="D311" s="107" t="s">
        <v>178</v>
      </c>
      <c r="E311" s="600">
        <f>E323</f>
        <v>0</v>
      </c>
      <c r="G311" s="55"/>
    </row>
    <row r="312" spans="1:7" s="49" customFormat="1" ht="13.5" customHeight="1" hidden="1">
      <c r="A312" s="592"/>
      <c r="B312" s="597"/>
      <c r="C312" s="584"/>
      <c r="D312" s="71" t="s">
        <v>170</v>
      </c>
      <c r="E312" s="601"/>
      <c r="G312" s="55"/>
    </row>
    <row r="313" spans="1:7" s="49" customFormat="1" ht="66.75" hidden="1" thickBot="1">
      <c r="A313" s="592"/>
      <c r="B313" s="597"/>
      <c r="C313" s="584"/>
      <c r="D313" s="108" t="s">
        <v>179</v>
      </c>
      <c r="E313" s="601"/>
      <c r="G313" s="55"/>
    </row>
    <row r="314" spans="1:7" s="49" customFormat="1" ht="14.25" hidden="1" thickBot="1">
      <c r="A314" s="592"/>
      <c r="B314" s="597"/>
      <c r="C314" s="584"/>
      <c r="D314" s="71" t="s">
        <v>38</v>
      </c>
      <c r="E314" s="601"/>
      <c r="G314" s="55"/>
    </row>
    <row r="315" spans="1:7" s="49" customFormat="1" ht="66.75" hidden="1" thickBot="1">
      <c r="A315" s="592"/>
      <c r="B315" s="598"/>
      <c r="C315" s="599"/>
      <c r="D315" s="109" t="s">
        <v>179</v>
      </c>
      <c r="E315" s="602"/>
      <c r="G315" s="55"/>
    </row>
    <row r="316" spans="1:7" s="49" customFormat="1" ht="12.75" customHeight="1" hidden="1" thickBot="1">
      <c r="A316" s="593"/>
      <c r="B316" s="110"/>
      <c r="C316" s="111"/>
      <c r="D316" s="112" t="s">
        <v>90</v>
      </c>
      <c r="E316" s="113"/>
      <c r="G316" s="55"/>
    </row>
    <row r="317" spans="1:7" s="49" customFormat="1" ht="12.75" customHeight="1" hidden="1">
      <c r="A317" s="593"/>
      <c r="B317" s="588" t="s">
        <v>103</v>
      </c>
      <c r="C317" s="588" t="s">
        <v>104</v>
      </c>
      <c r="D317" s="114" t="s">
        <v>180</v>
      </c>
      <c r="E317" s="603"/>
      <c r="G317" s="55"/>
    </row>
    <row r="318" spans="1:7" s="49" customFormat="1" ht="14.25" hidden="1" thickBot="1">
      <c r="A318" s="593"/>
      <c r="B318" s="567"/>
      <c r="C318" s="567"/>
      <c r="D318" s="62" t="s">
        <v>181</v>
      </c>
      <c r="E318" s="604"/>
      <c r="G318" s="55"/>
    </row>
    <row r="319" spans="1:7" s="49" customFormat="1" ht="14.25" hidden="1" thickBot="1">
      <c r="A319" s="593"/>
      <c r="B319" s="567"/>
      <c r="C319" s="567"/>
      <c r="D319" s="76" t="s">
        <v>182</v>
      </c>
      <c r="E319" s="604"/>
      <c r="G319" s="55"/>
    </row>
    <row r="320" spans="1:7" s="49" customFormat="1" ht="14.25" hidden="1" thickBot="1">
      <c r="A320" s="593"/>
      <c r="B320" s="567"/>
      <c r="C320" s="567"/>
      <c r="D320" s="62" t="s">
        <v>183</v>
      </c>
      <c r="E320" s="604"/>
      <c r="G320" s="55"/>
    </row>
    <row r="321" spans="1:7" s="49" customFormat="1" ht="25.5" customHeight="1" hidden="1" thickBot="1">
      <c r="A321" s="593"/>
      <c r="B321" s="567"/>
      <c r="C321" s="567"/>
      <c r="D321" s="88" t="s">
        <v>184</v>
      </c>
      <c r="E321" s="604"/>
      <c r="G321" s="55"/>
    </row>
    <row r="322" spans="1:7" s="49" customFormat="1" ht="15" customHeight="1" hidden="1">
      <c r="A322" s="592"/>
      <c r="B322" s="100"/>
      <c r="C322" s="115"/>
      <c r="D322" s="102" t="s">
        <v>102</v>
      </c>
      <c r="E322" s="103"/>
      <c r="G322" s="55"/>
    </row>
    <row r="323" spans="1:7" s="49" customFormat="1" ht="27.75" hidden="1" thickBot="1">
      <c r="A323" s="593"/>
      <c r="B323" s="570" t="s">
        <v>185</v>
      </c>
      <c r="C323" s="567" t="s">
        <v>186</v>
      </c>
      <c r="D323" s="116" t="s">
        <v>187</v>
      </c>
      <c r="E323" s="605"/>
      <c r="F323" s="84"/>
      <c r="G323" s="55"/>
    </row>
    <row r="324" spans="1:7" s="49" customFormat="1" ht="14.25" hidden="1" thickBot="1">
      <c r="A324" s="593"/>
      <c r="B324" s="570"/>
      <c r="C324" s="567"/>
      <c r="D324" s="71" t="s">
        <v>188</v>
      </c>
      <c r="E324" s="605"/>
      <c r="G324" s="55"/>
    </row>
    <row r="325" spans="1:7" s="49" customFormat="1" ht="54.75" hidden="1" thickBot="1">
      <c r="A325" s="593"/>
      <c r="B325" s="571"/>
      <c r="C325" s="568"/>
      <c r="D325" s="65" t="s">
        <v>189</v>
      </c>
      <c r="E325" s="606"/>
      <c r="G325" s="55"/>
    </row>
    <row r="326" spans="1:7" s="49" customFormat="1" ht="12.75" customHeight="1" hidden="1" thickBot="1">
      <c r="A326" s="593"/>
      <c r="B326" s="77"/>
      <c r="C326" s="77"/>
      <c r="D326" s="68" t="s">
        <v>108</v>
      </c>
      <c r="E326" s="69"/>
      <c r="G326" s="55"/>
    </row>
    <row r="327" spans="1:7" s="49" customFormat="1" ht="12.75" customHeight="1" hidden="1">
      <c r="A327" s="593"/>
      <c r="B327" s="588" t="s">
        <v>103</v>
      </c>
      <c r="C327" s="588" t="s">
        <v>104</v>
      </c>
      <c r="D327" s="42" t="s">
        <v>109</v>
      </c>
      <c r="E327" s="442"/>
      <c r="G327" s="55"/>
    </row>
    <row r="328" spans="1:7" s="49" customFormat="1" ht="14.25" hidden="1" thickBot="1">
      <c r="A328" s="593"/>
      <c r="B328" s="567"/>
      <c r="C328" s="567"/>
      <c r="D328" s="62" t="s">
        <v>110</v>
      </c>
      <c r="E328" s="579"/>
      <c r="G328" s="55"/>
    </row>
    <row r="329" spans="1:7" s="49" customFormat="1" ht="12.75" customHeight="1" hidden="1" thickBot="1">
      <c r="A329" s="593"/>
      <c r="B329" s="589"/>
      <c r="C329" s="589"/>
      <c r="D329" s="76" t="s">
        <v>111</v>
      </c>
      <c r="E329" s="590"/>
      <c r="G329" s="55"/>
    </row>
    <row r="330" spans="1:7" s="49" customFormat="1" ht="15" hidden="1" thickBot="1">
      <c r="A330" s="594"/>
      <c r="B330" s="66"/>
      <c r="C330" s="66"/>
      <c r="D330" s="78" t="s">
        <v>112</v>
      </c>
      <c r="E330" s="79"/>
      <c r="G330" s="55"/>
    </row>
    <row r="331" spans="1:7" s="49" customFormat="1" ht="14.25" hidden="1" thickBot="1">
      <c r="A331" s="594"/>
      <c r="B331" s="588" t="s">
        <v>103</v>
      </c>
      <c r="C331" s="588" t="s">
        <v>104</v>
      </c>
      <c r="D331" s="86" t="s">
        <v>124</v>
      </c>
      <c r="E331" s="442"/>
      <c r="G331" s="55"/>
    </row>
    <row r="332" spans="1:7" s="49" customFormat="1" ht="14.25" hidden="1" thickBot="1">
      <c r="A332" s="594"/>
      <c r="B332" s="567"/>
      <c r="C332" s="567"/>
      <c r="D332" s="62" t="s">
        <v>125</v>
      </c>
      <c r="E332" s="579"/>
      <c r="G332" s="55"/>
    </row>
    <row r="333" spans="1:7" s="49" customFormat="1" ht="14.25" hidden="1" thickBot="1">
      <c r="A333" s="594"/>
      <c r="B333" s="567"/>
      <c r="C333" s="567"/>
      <c r="D333" s="86" t="s">
        <v>126</v>
      </c>
      <c r="E333" s="579"/>
      <c r="G333" s="55"/>
    </row>
    <row r="334" spans="1:7" s="49" customFormat="1" ht="12.75" customHeight="1" hidden="1" thickBot="1">
      <c r="A334" s="594"/>
      <c r="B334" s="567"/>
      <c r="C334" s="567"/>
      <c r="D334" s="62" t="s">
        <v>127</v>
      </c>
      <c r="E334" s="579"/>
      <c r="G334" s="55"/>
    </row>
    <row r="335" spans="1:7" s="49" customFormat="1" ht="27.75" hidden="1" thickBot="1">
      <c r="A335" s="594"/>
      <c r="B335" s="567"/>
      <c r="C335" s="567"/>
      <c r="D335" s="76" t="s">
        <v>128</v>
      </c>
      <c r="E335" s="579"/>
      <c r="G335" s="55"/>
    </row>
    <row r="336" spans="1:7" s="49" customFormat="1" ht="14.25" hidden="1" thickBot="1">
      <c r="A336" s="594"/>
      <c r="B336" s="567"/>
      <c r="C336" s="567"/>
      <c r="D336" s="62" t="s">
        <v>129</v>
      </c>
      <c r="E336" s="579"/>
      <c r="G336" s="55"/>
    </row>
    <row r="337" spans="1:7" s="49" customFormat="1" ht="27.75" hidden="1" thickBot="1">
      <c r="A337" s="594"/>
      <c r="B337" s="589"/>
      <c r="C337" s="589"/>
      <c r="D337" s="76" t="s">
        <v>130</v>
      </c>
      <c r="E337" s="590"/>
      <c r="G337" s="55"/>
    </row>
    <row r="338" spans="1:7" s="49" customFormat="1" ht="15" hidden="1" thickBot="1">
      <c r="A338" s="594"/>
      <c r="B338" s="66"/>
      <c r="C338" s="66"/>
      <c r="D338" s="78" t="s">
        <v>123</v>
      </c>
      <c r="E338" s="79"/>
      <c r="G338" s="55"/>
    </row>
    <row r="339" spans="1:7" s="49" customFormat="1" ht="14.25" hidden="1" thickBot="1">
      <c r="A339" s="594"/>
      <c r="B339" s="588" t="s">
        <v>103</v>
      </c>
      <c r="C339" s="588" t="s">
        <v>104</v>
      </c>
      <c r="D339" s="42" t="s">
        <v>124</v>
      </c>
      <c r="E339" s="442"/>
      <c r="G339" s="55"/>
    </row>
    <row r="340" spans="1:7" s="49" customFormat="1" ht="14.25" hidden="1" thickBot="1">
      <c r="A340" s="594"/>
      <c r="B340" s="567"/>
      <c r="C340" s="567"/>
      <c r="D340" s="62" t="s">
        <v>125</v>
      </c>
      <c r="E340" s="579"/>
      <c r="G340" s="55"/>
    </row>
    <row r="341" spans="1:7" s="49" customFormat="1" ht="14.25" hidden="1" thickBot="1">
      <c r="A341" s="594"/>
      <c r="B341" s="567"/>
      <c r="C341" s="567"/>
      <c r="D341" s="76" t="s">
        <v>126</v>
      </c>
      <c r="E341" s="579"/>
      <c r="G341" s="55"/>
    </row>
    <row r="342" spans="1:7" s="49" customFormat="1" ht="14.25" hidden="1" thickBot="1">
      <c r="A342" s="594"/>
      <c r="B342" s="567"/>
      <c r="C342" s="567"/>
      <c r="D342" s="62" t="s">
        <v>127</v>
      </c>
      <c r="E342" s="579"/>
      <c r="G342" s="55"/>
    </row>
    <row r="343" spans="1:7" s="49" customFormat="1" ht="27.75" hidden="1" thickBot="1">
      <c r="A343" s="594"/>
      <c r="B343" s="567"/>
      <c r="C343" s="567"/>
      <c r="D343" s="76" t="s">
        <v>128</v>
      </c>
      <c r="E343" s="579"/>
      <c r="G343" s="55"/>
    </row>
    <row r="344" spans="1:7" s="49" customFormat="1" ht="14.25" hidden="1" thickBot="1">
      <c r="A344" s="594"/>
      <c r="B344" s="567"/>
      <c r="C344" s="567"/>
      <c r="D344" s="62" t="s">
        <v>129</v>
      </c>
      <c r="E344" s="579"/>
      <c r="G344" s="55"/>
    </row>
    <row r="345" spans="1:7" s="49" customFormat="1" ht="27.75" hidden="1" thickBot="1">
      <c r="A345" s="594"/>
      <c r="B345" s="589"/>
      <c r="C345" s="589"/>
      <c r="D345" s="76" t="s">
        <v>130</v>
      </c>
      <c r="E345" s="590"/>
      <c r="G345" s="55"/>
    </row>
    <row r="346" spans="1:7" s="49" customFormat="1" ht="15" hidden="1" thickBot="1">
      <c r="A346" s="594"/>
      <c r="B346" s="66"/>
      <c r="C346" s="66"/>
      <c r="D346" s="78" t="s">
        <v>131</v>
      </c>
      <c r="E346" s="79"/>
      <c r="G346" s="55"/>
    </row>
    <row r="347" spans="1:7" s="49" customFormat="1" ht="14.25" hidden="1" thickBot="1">
      <c r="A347" s="594"/>
      <c r="B347" s="588" t="s">
        <v>103</v>
      </c>
      <c r="C347" s="588" t="s">
        <v>104</v>
      </c>
      <c r="D347" s="86" t="s">
        <v>132</v>
      </c>
      <c r="E347" s="442"/>
      <c r="G347" s="55"/>
    </row>
    <row r="348" spans="1:7" s="49" customFormat="1" ht="14.25" hidden="1" thickBot="1">
      <c r="A348" s="594"/>
      <c r="B348" s="567"/>
      <c r="C348" s="567"/>
      <c r="D348" s="62" t="s">
        <v>133</v>
      </c>
      <c r="E348" s="579"/>
      <c r="G348" s="55"/>
    </row>
    <row r="349" spans="1:7" s="49" customFormat="1" ht="14.25" hidden="1" thickBot="1">
      <c r="A349" s="594"/>
      <c r="B349" s="567"/>
      <c r="C349" s="567"/>
      <c r="D349" s="86" t="s">
        <v>134</v>
      </c>
      <c r="E349" s="579"/>
      <c r="G349" s="55"/>
    </row>
    <row r="350" spans="1:7" s="49" customFormat="1" ht="14.25" hidden="1" thickBot="1">
      <c r="A350" s="594"/>
      <c r="B350" s="567"/>
      <c r="C350" s="567"/>
      <c r="D350" s="62" t="s">
        <v>135</v>
      </c>
      <c r="E350" s="579"/>
      <c r="G350" s="55"/>
    </row>
    <row r="351" spans="1:7" s="49" customFormat="1" ht="27.75" hidden="1" thickBot="1">
      <c r="A351" s="594"/>
      <c r="B351" s="567"/>
      <c r="C351" s="567"/>
      <c r="D351" s="76" t="s">
        <v>136</v>
      </c>
      <c r="E351" s="579"/>
      <c r="G351" s="55"/>
    </row>
    <row r="352" spans="1:7" s="49" customFormat="1" ht="14.25" hidden="1" thickBot="1">
      <c r="A352" s="594"/>
      <c r="B352" s="567"/>
      <c r="C352" s="567"/>
      <c r="D352" s="62" t="s">
        <v>137</v>
      </c>
      <c r="E352" s="579"/>
      <c r="G352" s="55"/>
    </row>
    <row r="353" spans="1:7" s="49" customFormat="1" ht="27.75" hidden="1" thickBot="1">
      <c r="A353" s="594"/>
      <c r="B353" s="589"/>
      <c r="C353" s="589"/>
      <c r="D353" s="76" t="s">
        <v>138</v>
      </c>
      <c r="E353" s="590"/>
      <c r="G353" s="55"/>
    </row>
    <row r="354" spans="1:7" s="49" customFormat="1" ht="15" hidden="1" thickBot="1">
      <c r="A354" s="594"/>
      <c r="B354" s="66"/>
      <c r="C354" s="66"/>
      <c r="D354" s="78" t="s">
        <v>139</v>
      </c>
      <c r="E354" s="79"/>
      <c r="G354" s="55"/>
    </row>
    <row r="355" spans="1:7" s="49" customFormat="1" ht="14.25" hidden="1" thickBot="1">
      <c r="A355" s="594"/>
      <c r="B355" s="588" t="s">
        <v>103</v>
      </c>
      <c r="C355" s="588" t="s">
        <v>104</v>
      </c>
      <c r="D355" s="42" t="s">
        <v>124</v>
      </c>
      <c r="E355" s="442"/>
      <c r="G355" s="55"/>
    </row>
    <row r="356" spans="1:7" s="49" customFormat="1" ht="14.25" hidden="1" thickBot="1">
      <c r="A356" s="594"/>
      <c r="B356" s="567"/>
      <c r="C356" s="567"/>
      <c r="D356" s="62" t="s">
        <v>125</v>
      </c>
      <c r="E356" s="579"/>
      <c r="G356" s="55"/>
    </row>
    <row r="357" spans="1:7" s="49" customFormat="1" ht="14.25" hidden="1" thickBot="1">
      <c r="A357" s="594"/>
      <c r="B357" s="567"/>
      <c r="C357" s="567"/>
      <c r="D357" s="76" t="s">
        <v>126</v>
      </c>
      <c r="E357" s="579"/>
      <c r="G357" s="55"/>
    </row>
    <row r="358" spans="1:7" s="49" customFormat="1" ht="14.25" hidden="1" thickBot="1">
      <c r="A358" s="594"/>
      <c r="B358" s="567"/>
      <c r="C358" s="567"/>
      <c r="D358" s="62" t="s">
        <v>127</v>
      </c>
      <c r="E358" s="579"/>
      <c r="G358" s="55"/>
    </row>
    <row r="359" spans="1:7" s="49" customFormat="1" ht="27.75" hidden="1" thickBot="1">
      <c r="A359" s="594"/>
      <c r="B359" s="567"/>
      <c r="C359" s="567"/>
      <c r="D359" s="76" t="s">
        <v>128</v>
      </c>
      <c r="E359" s="579"/>
      <c r="G359" s="55"/>
    </row>
    <row r="360" spans="1:7" s="49" customFormat="1" ht="14.25" hidden="1" thickBot="1">
      <c r="A360" s="594"/>
      <c r="B360" s="567"/>
      <c r="C360" s="567"/>
      <c r="D360" s="62" t="s">
        <v>129</v>
      </c>
      <c r="E360" s="579"/>
      <c r="G360" s="55"/>
    </row>
    <row r="361" spans="1:7" s="49" customFormat="1" ht="27.75" hidden="1" thickBot="1">
      <c r="A361" s="594"/>
      <c r="B361" s="589"/>
      <c r="C361" s="589"/>
      <c r="D361" s="76" t="s">
        <v>130</v>
      </c>
      <c r="E361" s="590"/>
      <c r="G361" s="55"/>
    </row>
    <row r="362" spans="1:7" s="49" customFormat="1" ht="15" hidden="1" thickBot="1">
      <c r="A362" s="594"/>
      <c r="B362" s="66"/>
      <c r="C362" s="66"/>
      <c r="D362" s="78" t="s">
        <v>140</v>
      </c>
      <c r="E362" s="79"/>
      <c r="G362" s="55"/>
    </row>
    <row r="363" spans="1:7" s="49" customFormat="1" ht="14.25" hidden="1" thickBot="1">
      <c r="A363" s="594"/>
      <c r="B363" s="588" t="s">
        <v>103</v>
      </c>
      <c r="C363" s="588" t="s">
        <v>104</v>
      </c>
      <c r="D363" s="42" t="s">
        <v>124</v>
      </c>
      <c r="E363" s="442"/>
      <c r="G363" s="55"/>
    </row>
    <row r="364" spans="1:7" s="49" customFormat="1" ht="14.25" hidden="1" thickBot="1">
      <c r="A364" s="594"/>
      <c r="B364" s="567"/>
      <c r="C364" s="567"/>
      <c r="D364" s="62" t="s">
        <v>125</v>
      </c>
      <c r="E364" s="579"/>
      <c r="G364" s="55"/>
    </row>
    <row r="365" spans="1:7" s="49" customFormat="1" ht="14.25" hidden="1" thickBot="1">
      <c r="A365" s="594"/>
      <c r="B365" s="567"/>
      <c r="C365" s="567"/>
      <c r="D365" s="76" t="s">
        <v>126</v>
      </c>
      <c r="E365" s="579"/>
      <c r="G365" s="55"/>
    </row>
    <row r="366" spans="1:7" s="49" customFormat="1" ht="14.25" hidden="1" thickBot="1">
      <c r="A366" s="594"/>
      <c r="B366" s="567"/>
      <c r="C366" s="567"/>
      <c r="D366" s="62" t="s">
        <v>127</v>
      </c>
      <c r="E366" s="579"/>
      <c r="G366" s="55"/>
    </row>
    <row r="367" spans="1:7" s="49" customFormat="1" ht="27.75" hidden="1" thickBot="1">
      <c r="A367" s="594"/>
      <c r="B367" s="567"/>
      <c r="C367" s="567"/>
      <c r="D367" s="76" t="s">
        <v>128</v>
      </c>
      <c r="E367" s="579"/>
      <c r="G367" s="55"/>
    </row>
    <row r="368" spans="1:7" s="49" customFormat="1" ht="14.25" hidden="1" thickBot="1">
      <c r="A368" s="594"/>
      <c r="B368" s="567"/>
      <c r="C368" s="567"/>
      <c r="D368" s="62" t="s">
        <v>129</v>
      </c>
      <c r="E368" s="579"/>
      <c r="G368" s="55"/>
    </row>
    <row r="369" spans="1:7" s="49" customFormat="1" ht="27.75" hidden="1" thickBot="1">
      <c r="A369" s="594"/>
      <c r="B369" s="589"/>
      <c r="C369" s="589"/>
      <c r="D369" s="76" t="s">
        <v>130</v>
      </c>
      <c r="E369" s="590"/>
      <c r="G369" s="55"/>
    </row>
    <row r="370" spans="1:7" s="49" customFormat="1" ht="15" hidden="1" thickBot="1">
      <c r="A370" s="594"/>
      <c r="B370" s="66"/>
      <c r="C370" s="66"/>
      <c r="D370" s="78" t="s">
        <v>141</v>
      </c>
      <c r="E370" s="79"/>
      <c r="G370" s="55"/>
    </row>
    <row r="371" spans="1:7" s="49" customFormat="1" ht="12.75" customHeight="1" hidden="1" thickBot="1">
      <c r="A371" s="594"/>
      <c r="B371" s="588" t="s">
        <v>103</v>
      </c>
      <c r="C371" s="588" t="s">
        <v>104</v>
      </c>
      <c r="D371" s="42" t="s">
        <v>132</v>
      </c>
      <c r="E371" s="442"/>
      <c r="G371" s="55"/>
    </row>
    <row r="372" spans="1:7" s="49" customFormat="1" ht="14.25" hidden="1" thickBot="1">
      <c r="A372" s="594"/>
      <c r="B372" s="567"/>
      <c r="C372" s="567"/>
      <c r="D372" s="62" t="s">
        <v>133</v>
      </c>
      <c r="E372" s="579"/>
      <c r="G372" s="55"/>
    </row>
    <row r="373" spans="1:7" s="49" customFormat="1" ht="14.25" hidden="1" thickBot="1">
      <c r="A373" s="594"/>
      <c r="B373" s="567"/>
      <c r="C373" s="567"/>
      <c r="D373" s="76" t="s">
        <v>134</v>
      </c>
      <c r="E373" s="579"/>
      <c r="G373" s="55"/>
    </row>
    <row r="374" spans="1:7" s="49" customFormat="1" ht="14.25" hidden="1" thickBot="1">
      <c r="A374" s="594"/>
      <c r="B374" s="567"/>
      <c r="C374" s="567"/>
      <c r="D374" s="62" t="s">
        <v>135</v>
      </c>
      <c r="E374" s="579"/>
      <c r="G374" s="55"/>
    </row>
    <row r="375" spans="1:7" s="49" customFormat="1" ht="27.75" hidden="1" thickBot="1">
      <c r="A375" s="594"/>
      <c r="B375" s="567"/>
      <c r="C375" s="567"/>
      <c r="D375" s="76" t="s">
        <v>136</v>
      </c>
      <c r="E375" s="579"/>
      <c r="G375" s="55"/>
    </row>
    <row r="376" spans="1:7" s="49" customFormat="1" ht="14.25" hidden="1" thickBot="1">
      <c r="A376" s="594"/>
      <c r="B376" s="567"/>
      <c r="C376" s="567"/>
      <c r="D376" s="62" t="s">
        <v>137</v>
      </c>
      <c r="E376" s="579"/>
      <c r="G376" s="55"/>
    </row>
    <row r="377" spans="1:7" s="49" customFormat="1" ht="27.75" hidden="1" thickBot="1">
      <c r="A377" s="594"/>
      <c r="B377" s="589"/>
      <c r="C377" s="589"/>
      <c r="D377" s="76" t="s">
        <v>138</v>
      </c>
      <c r="E377" s="590"/>
      <c r="G377" s="55"/>
    </row>
    <row r="378" spans="1:7" s="49" customFormat="1" ht="15" hidden="1" thickBot="1">
      <c r="A378" s="594"/>
      <c r="B378" s="66"/>
      <c r="C378" s="66"/>
      <c r="D378" s="78" t="s">
        <v>142</v>
      </c>
      <c r="E378" s="79"/>
      <c r="G378" s="55"/>
    </row>
    <row r="379" spans="1:7" s="49" customFormat="1" ht="14.25" hidden="1" thickBot="1">
      <c r="A379" s="594"/>
      <c r="B379" s="588" t="s">
        <v>103</v>
      </c>
      <c r="C379" s="588" t="s">
        <v>104</v>
      </c>
      <c r="D379" s="42" t="s">
        <v>124</v>
      </c>
      <c r="E379" s="442"/>
      <c r="G379" s="55"/>
    </row>
    <row r="380" spans="1:7" s="49" customFormat="1" ht="14.25" hidden="1" thickBot="1">
      <c r="A380" s="594"/>
      <c r="B380" s="567"/>
      <c r="C380" s="567"/>
      <c r="D380" s="62" t="s">
        <v>125</v>
      </c>
      <c r="E380" s="579"/>
      <c r="G380" s="55"/>
    </row>
    <row r="381" spans="1:7" s="49" customFormat="1" ht="14.25" hidden="1" thickBot="1">
      <c r="A381" s="594"/>
      <c r="B381" s="567"/>
      <c r="C381" s="567"/>
      <c r="D381" s="76" t="s">
        <v>126</v>
      </c>
      <c r="E381" s="579"/>
      <c r="G381" s="55"/>
    </row>
    <row r="382" spans="1:7" s="49" customFormat="1" ht="14.25" hidden="1" thickBot="1">
      <c r="A382" s="594"/>
      <c r="B382" s="567"/>
      <c r="C382" s="567"/>
      <c r="D382" s="62" t="s">
        <v>129</v>
      </c>
      <c r="E382" s="579"/>
      <c r="G382" s="55"/>
    </row>
    <row r="383" spans="1:7" s="49" customFormat="1" ht="27.75" hidden="1" thickBot="1">
      <c r="A383" s="594"/>
      <c r="B383" s="589"/>
      <c r="C383" s="589"/>
      <c r="D383" s="76" t="s">
        <v>130</v>
      </c>
      <c r="E383" s="590"/>
      <c r="G383" s="55"/>
    </row>
    <row r="384" spans="1:7" s="49" customFormat="1" ht="15" hidden="1" thickBot="1">
      <c r="A384" s="594"/>
      <c r="B384" s="66"/>
      <c r="C384" s="66"/>
      <c r="D384" s="78" t="s">
        <v>143</v>
      </c>
      <c r="E384" s="79"/>
      <c r="G384" s="55"/>
    </row>
    <row r="385" spans="1:7" s="49" customFormat="1" ht="14.25" hidden="1" thickBot="1">
      <c r="A385" s="594"/>
      <c r="B385" s="588" t="s">
        <v>103</v>
      </c>
      <c r="C385" s="588" t="s">
        <v>104</v>
      </c>
      <c r="D385" s="42" t="s">
        <v>144</v>
      </c>
      <c r="E385" s="442"/>
      <c r="G385" s="55"/>
    </row>
    <row r="386" spans="1:7" s="49" customFormat="1" ht="14.25" hidden="1" thickBot="1">
      <c r="A386" s="594"/>
      <c r="B386" s="567"/>
      <c r="C386" s="567"/>
      <c r="D386" s="62" t="s">
        <v>145</v>
      </c>
      <c r="E386" s="579"/>
      <c r="G386" s="55"/>
    </row>
    <row r="387" spans="1:7" s="49" customFormat="1" ht="14.25" hidden="1" thickBot="1">
      <c r="A387" s="594"/>
      <c r="B387" s="589"/>
      <c r="C387" s="589"/>
      <c r="D387" s="76" t="s">
        <v>146</v>
      </c>
      <c r="E387" s="590"/>
      <c r="G387" s="55"/>
    </row>
    <row r="388" spans="1:7" s="49" customFormat="1" ht="15" hidden="1" thickBot="1">
      <c r="A388" s="594"/>
      <c r="B388" s="77"/>
      <c r="C388" s="77"/>
      <c r="D388" s="78" t="s">
        <v>147</v>
      </c>
      <c r="E388" s="79"/>
      <c r="G388" s="55"/>
    </row>
    <row r="389" spans="1:7" s="49" customFormat="1" ht="14.25" hidden="1" thickBot="1">
      <c r="A389" s="594"/>
      <c r="B389" s="588" t="s">
        <v>103</v>
      </c>
      <c r="C389" s="588" t="s">
        <v>104</v>
      </c>
      <c r="D389" s="42" t="s">
        <v>144</v>
      </c>
      <c r="E389" s="442"/>
      <c r="G389" s="55"/>
    </row>
    <row r="390" spans="1:7" s="49" customFormat="1" ht="14.25" hidden="1" thickBot="1">
      <c r="A390" s="594"/>
      <c r="B390" s="567"/>
      <c r="C390" s="567"/>
      <c r="D390" s="62" t="s">
        <v>145</v>
      </c>
      <c r="E390" s="579"/>
      <c r="G390" s="55"/>
    </row>
    <row r="391" spans="1:7" s="49" customFormat="1" ht="14.25" hidden="1" thickBot="1">
      <c r="A391" s="594"/>
      <c r="B391" s="589"/>
      <c r="C391" s="589"/>
      <c r="D391" s="76" t="s">
        <v>146</v>
      </c>
      <c r="E391" s="590"/>
      <c r="G391" s="55"/>
    </row>
    <row r="392" spans="1:7" s="49" customFormat="1" ht="15" hidden="1" thickBot="1">
      <c r="A392" s="594"/>
      <c r="B392" s="77"/>
      <c r="C392" s="77"/>
      <c r="D392" s="78" t="s">
        <v>148</v>
      </c>
      <c r="E392" s="79"/>
      <c r="G392" s="55"/>
    </row>
    <row r="393" spans="1:7" s="49" customFormat="1" ht="14.25" hidden="1" thickBot="1">
      <c r="A393" s="594"/>
      <c r="B393" s="588" t="s">
        <v>103</v>
      </c>
      <c r="C393" s="588" t="s">
        <v>104</v>
      </c>
      <c r="D393" s="42" t="s">
        <v>149</v>
      </c>
      <c r="E393" s="442"/>
      <c r="G393" s="55"/>
    </row>
    <row r="394" spans="1:7" s="49" customFormat="1" ht="14.25" hidden="1" thickBot="1">
      <c r="A394" s="594"/>
      <c r="B394" s="567"/>
      <c r="C394" s="567"/>
      <c r="D394" s="62" t="s">
        <v>150</v>
      </c>
      <c r="E394" s="579"/>
      <c r="G394" s="55"/>
    </row>
    <row r="395" spans="1:7" s="49" customFormat="1" ht="14.25" hidden="1" thickBot="1">
      <c r="A395" s="594"/>
      <c r="B395" s="567"/>
      <c r="C395" s="567"/>
      <c r="D395" s="76" t="s">
        <v>126</v>
      </c>
      <c r="E395" s="579"/>
      <c r="G395" s="55"/>
    </row>
    <row r="396" spans="1:7" s="49" customFormat="1" ht="27.75" hidden="1" thickBot="1">
      <c r="A396" s="594"/>
      <c r="B396" s="567"/>
      <c r="C396" s="567"/>
      <c r="D396" s="62" t="s">
        <v>151</v>
      </c>
      <c r="E396" s="579"/>
      <c r="G396" s="55"/>
    </row>
    <row r="397" spans="1:7" s="49" customFormat="1" ht="27.75" hidden="1" thickBot="1">
      <c r="A397" s="594"/>
      <c r="B397" s="567"/>
      <c r="C397" s="567"/>
      <c r="D397" s="76" t="s">
        <v>152</v>
      </c>
      <c r="E397" s="579"/>
      <c r="G397" s="55"/>
    </row>
    <row r="398" spans="1:7" s="49" customFormat="1" ht="14.25" hidden="1" thickBot="1">
      <c r="A398" s="594"/>
      <c r="B398" s="567"/>
      <c r="C398" s="567"/>
      <c r="D398" s="62" t="s">
        <v>153</v>
      </c>
      <c r="E398" s="579"/>
      <c r="G398" s="55"/>
    </row>
    <row r="399" spans="1:7" s="49" customFormat="1" ht="27.75" hidden="1" thickBot="1">
      <c r="A399" s="594"/>
      <c r="B399" s="589"/>
      <c r="C399" s="589"/>
      <c r="D399" s="76" t="s">
        <v>154</v>
      </c>
      <c r="E399" s="590"/>
      <c r="G399" s="55"/>
    </row>
    <row r="400" spans="1:7" s="49" customFormat="1" ht="15" hidden="1" thickBot="1">
      <c r="A400" s="594"/>
      <c r="B400" s="77"/>
      <c r="C400" s="77"/>
      <c r="D400" s="78" t="s">
        <v>155</v>
      </c>
      <c r="E400" s="79"/>
      <c r="G400" s="55"/>
    </row>
    <row r="401" spans="1:7" s="49" customFormat="1" ht="14.25" hidden="1" thickBot="1">
      <c r="A401" s="594"/>
      <c r="B401" s="588" t="s">
        <v>103</v>
      </c>
      <c r="C401" s="588" t="s">
        <v>104</v>
      </c>
      <c r="D401" s="42" t="s">
        <v>156</v>
      </c>
      <c r="E401" s="442"/>
      <c r="G401" s="55"/>
    </row>
    <row r="402" spans="1:7" s="49" customFormat="1" ht="14.25" hidden="1" thickBot="1">
      <c r="A402" s="594"/>
      <c r="B402" s="567"/>
      <c r="C402" s="567"/>
      <c r="D402" s="62" t="s">
        <v>157</v>
      </c>
      <c r="E402" s="579"/>
      <c r="G402" s="55"/>
    </row>
    <row r="403" spans="1:7" s="49" customFormat="1" ht="14.25" hidden="1" thickBot="1">
      <c r="A403" s="594"/>
      <c r="B403" s="589"/>
      <c r="C403" s="589"/>
      <c r="D403" s="76" t="s">
        <v>158</v>
      </c>
      <c r="E403" s="590"/>
      <c r="G403" s="55"/>
    </row>
    <row r="404" spans="1:7" s="49" customFormat="1" ht="15" hidden="1" thickBot="1">
      <c r="A404" s="594"/>
      <c r="B404" s="87"/>
      <c r="C404" s="87"/>
      <c r="D404" s="78" t="s">
        <v>159</v>
      </c>
      <c r="E404" s="79"/>
      <c r="G404" s="55"/>
    </row>
    <row r="405" spans="1:7" s="49" customFormat="1" ht="14.25" hidden="1" thickBot="1">
      <c r="A405" s="594"/>
      <c r="B405" s="588" t="s">
        <v>103</v>
      </c>
      <c r="C405" s="588" t="s">
        <v>104</v>
      </c>
      <c r="D405" s="42" t="s">
        <v>160</v>
      </c>
      <c r="E405" s="442"/>
      <c r="G405" s="55"/>
    </row>
    <row r="406" spans="1:7" s="49" customFormat="1" ht="14.25" hidden="1" thickBot="1">
      <c r="A406" s="594"/>
      <c r="B406" s="567"/>
      <c r="C406" s="567"/>
      <c r="D406" s="62" t="s">
        <v>161</v>
      </c>
      <c r="E406" s="579"/>
      <c r="G406" s="55"/>
    </row>
    <row r="407" spans="1:7" s="49" customFormat="1" ht="14.25" hidden="1" thickBot="1">
      <c r="A407" s="595"/>
      <c r="B407" s="568"/>
      <c r="C407" s="568"/>
      <c r="D407" s="106" t="s">
        <v>162</v>
      </c>
      <c r="E407" s="580"/>
      <c r="G407" s="55"/>
    </row>
    <row r="408" spans="1:7" s="49" customFormat="1" ht="26.25" thickBot="1">
      <c r="A408" s="117">
        <v>1155</v>
      </c>
      <c r="B408" s="118"/>
      <c r="C408" s="119"/>
      <c r="D408" s="120" t="s">
        <v>190</v>
      </c>
      <c r="E408" s="215" t="s">
        <v>279</v>
      </c>
      <c r="G408" s="55"/>
    </row>
    <row r="409" spans="1:7" s="49" customFormat="1" ht="59.25" customHeight="1">
      <c r="A409" s="273"/>
      <c r="B409" s="581"/>
      <c r="C409" s="583"/>
      <c r="D409" s="107" t="s">
        <v>191</v>
      </c>
      <c r="E409" s="585">
        <f>E480+E485</f>
        <v>1166577.1</v>
      </c>
      <c r="G409" s="55"/>
    </row>
    <row r="410" spans="1:7" s="49" customFormat="1" ht="18" customHeight="1">
      <c r="A410" s="274"/>
      <c r="B410" s="582"/>
      <c r="C410" s="584"/>
      <c r="D410" s="74" t="s">
        <v>170</v>
      </c>
      <c r="E410" s="586"/>
      <c r="G410" s="55"/>
    </row>
    <row r="411" spans="1:7" s="49" customFormat="1" ht="69" customHeight="1">
      <c r="A411" s="274"/>
      <c r="B411" s="582"/>
      <c r="C411" s="584"/>
      <c r="D411" s="75" t="s">
        <v>192</v>
      </c>
      <c r="E411" s="586"/>
      <c r="G411" s="55"/>
    </row>
    <row r="412" spans="1:7" s="49" customFormat="1" ht="12.75">
      <c r="A412" s="274"/>
      <c r="B412" s="582"/>
      <c r="C412" s="584"/>
      <c r="D412" s="74" t="s">
        <v>38</v>
      </c>
      <c r="E412" s="586"/>
      <c r="G412" s="55"/>
    </row>
    <row r="413" spans="1:7" s="49" customFormat="1" ht="51.75" thickBot="1">
      <c r="A413" s="275"/>
      <c r="B413" s="582"/>
      <c r="C413" s="584"/>
      <c r="D413" s="93" t="s">
        <v>193</v>
      </c>
      <c r="E413" s="587"/>
      <c r="G413" s="55"/>
    </row>
    <row r="414" spans="1:7" s="49" customFormat="1" ht="14.25" customHeight="1" thickBot="1">
      <c r="A414" s="276"/>
      <c r="B414" s="272"/>
      <c r="C414" s="67"/>
      <c r="D414" s="68" t="s">
        <v>194</v>
      </c>
      <c r="E414" s="121"/>
      <c r="G414" s="55"/>
    </row>
    <row r="415" spans="1:7" s="49" customFormat="1" ht="14.25" hidden="1" thickBot="1">
      <c r="A415" s="20"/>
      <c r="B415" s="569" t="s">
        <v>173</v>
      </c>
      <c r="C415" s="566" t="s">
        <v>195</v>
      </c>
      <c r="D415" s="73" t="s">
        <v>196</v>
      </c>
      <c r="E415" s="572" t="e">
        <f>'[1]Axjusak-10'!G15</f>
        <v>#REF!</v>
      </c>
      <c r="F415" s="105"/>
      <c r="G415" s="55"/>
    </row>
    <row r="416" spans="1:7" s="49" customFormat="1" ht="14.25" hidden="1" thickBot="1">
      <c r="A416" s="20"/>
      <c r="B416" s="570"/>
      <c r="C416" s="567"/>
      <c r="D416" s="74" t="s">
        <v>93</v>
      </c>
      <c r="E416" s="573"/>
      <c r="G416" s="55"/>
    </row>
    <row r="417" spans="1:7" s="49" customFormat="1" ht="27.75" hidden="1" thickBot="1">
      <c r="A417" s="20"/>
      <c r="B417" s="570"/>
      <c r="C417" s="567"/>
      <c r="D417" s="75" t="s">
        <v>197</v>
      </c>
      <c r="E417" s="573"/>
      <c r="G417" s="55"/>
    </row>
    <row r="418" spans="1:7" s="49" customFormat="1" ht="14.25" hidden="1" thickBot="1">
      <c r="A418" s="20"/>
      <c r="B418" s="570"/>
      <c r="C418" s="567"/>
      <c r="D418" s="74" t="s">
        <v>95</v>
      </c>
      <c r="E418" s="573"/>
      <c r="G418" s="55"/>
    </row>
    <row r="419" spans="1:7" s="49" customFormat="1" ht="27.75" hidden="1" thickBot="1">
      <c r="A419" s="20"/>
      <c r="B419" s="571"/>
      <c r="C419" s="568"/>
      <c r="D419" s="93" t="s">
        <v>198</v>
      </c>
      <c r="E419" s="574"/>
      <c r="G419" s="55"/>
    </row>
    <row r="420" spans="1:7" s="49" customFormat="1" ht="27.75" hidden="1" thickBot="1">
      <c r="A420" s="20"/>
      <c r="B420" s="569" t="s">
        <v>199</v>
      </c>
      <c r="C420" s="566" t="s">
        <v>195</v>
      </c>
      <c r="D420" s="73" t="s">
        <v>200</v>
      </c>
      <c r="E420" s="572" t="e">
        <f>'[1]Axjusak-10'!G16</f>
        <v>#REF!</v>
      </c>
      <c r="F420" s="105"/>
      <c r="G420" s="55"/>
    </row>
    <row r="421" spans="1:7" s="49" customFormat="1" ht="14.25" hidden="1" thickBot="1">
      <c r="A421" s="20"/>
      <c r="B421" s="570"/>
      <c r="C421" s="567"/>
      <c r="D421" s="74" t="s">
        <v>93</v>
      </c>
      <c r="E421" s="573"/>
      <c r="G421" s="55"/>
    </row>
    <row r="422" spans="1:7" s="49" customFormat="1" ht="27.75" hidden="1" thickBot="1">
      <c r="A422" s="20"/>
      <c r="B422" s="570"/>
      <c r="C422" s="567"/>
      <c r="D422" s="73" t="s">
        <v>201</v>
      </c>
      <c r="E422" s="573"/>
      <c r="G422" s="55"/>
    </row>
    <row r="423" spans="1:7" s="49" customFormat="1" ht="14.25" hidden="1" thickBot="1">
      <c r="A423" s="20"/>
      <c r="B423" s="570"/>
      <c r="C423" s="567"/>
      <c r="D423" s="74" t="s">
        <v>95</v>
      </c>
      <c r="E423" s="573"/>
      <c r="G423" s="55"/>
    </row>
    <row r="424" spans="1:7" s="49" customFormat="1" ht="27.75" hidden="1" thickBot="1">
      <c r="A424" s="20"/>
      <c r="B424" s="571"/>
      <c r="C424" s="568"/>
      <c r="D424" s="93" t="s">
        <v>198</v>
      </c>
      <c r="E424" s="574"/>
      <c r="G424" s="55"/>
    </row>
    <row r="425" spans="1:7" s="49" customFormat="1" ht="27.75" hidden="1" thickBot="1">
      <c r="A425" s="20"/>
      <c r="B425" s="569" t="s">
        <v>202</v>
      </c>
      <c r="C425" s="566" t="s">
        <v>195</v>
      </c>
      <c r="D425" s="73" t="s">
        <v>203</v>
      </c>
      <c r="E425" s="572" t="e">
        <f>'[1]Axjusak-10'!G17</f>
        <v>#REF!</v>
      </c>
      <c r="F425" s="105"/>
      <c r="G425" s="55"/>
    </row>
    <row r="426" spans="1:7" s="49" customFormat="1" ht="14.25" hidden="1" thickBot="1">
      <c r="A426" s="20"/>
      <c r="B426" s="570"/>
      <c r="C426" s="567"/>
      <c r="D426" s="74" t="s">
        <v>93</v>
      </c>
      <c r="E426" s="573"/>
      <c r="G426" s="55"/>
    </row>
    <row r="427" spans="1:7" s="49" customFormat="1" ht="27.75" hidden="1" thickBot="1">
      <c r="A427" s="20"/>
      <c r="B427" s="570"/>
      <c r="C427" s="567"/>
      <c r="D427" s="75" t="s">
        <v>204</v>
      </c>
      <c r="E427" s="573"/>
      <c r="G427" s="55"/>
    </row>
    <row r="428" spans="1:7" s="49" customFormat="1" ht="14.25" hidden="1" thickBot="1">
      <c r="A428" s="20"/>
      <c r="B428" s="570"/>
      <c r="C428" s="567"/>
      <c r="D428" s="74" t="s">
        <v>95</v>
      </c>
      <c r="E428" s="573"/>
      <c r="G428" s="55"/>
    </row>
    <row r="429" spans="1:7" s="49" customFormat="1" ht="27.75" hidden="1" thickBot="1">
      <c r="A429" s="20"/>
      <c r="B429" s="571"/>
      <c r="C429" s="568"/>
      <c r="D429" s="93" t="s">
        <v>198</v>
      </c>
      <c r="E429" s="574"/>
      <c r="G429" s="55"/>
    </row>
    <row r="430" spans="1:7" s="49" customFormat="1" ht="41.25" hidden="1" thickBot="1">
      <c r="A430" s="20"/>
      <c r="B430" s="569" t="s">
        <v>205</v>
      </c>
      <c r="C430" s="566" t="s">
        <v>195</v>
      </c>
      <c r="D430" s="73" t="s">
        <v>206</v>
      </c>
      <c r="E430" s="572">
        <v>262544.3</v>
      </c>
      <c r="F430" s="105"/>
      <c r="G430" s="55"/>
    </row>
    <row r="431" spans="1:7" s="49" customFormat="1" ht="14.25" hidden="1" thickBot="1">
      <c r="A431" s="20"/>
      <c r="B431" s="570"/>
      <c r="C431" s="567"/>
      <c r="D431" s="74" t="s">
        <v>93</v>
      </c>
      <c r="E431" s="573"/>
      <c r="G431" s="55"/>
    </row>
    <row r="432" spans="1:7" s="49" customFormat="1" ht="54.75" hidden="1" thickBot="1">
      <c r="A432" s="20"/>
      <c r="B432" s="570"/>
      <c r="C432" s="567"/>
      <c r="D432" s="75" t="s">
        <v>207</v>
      </c>
      <c r="E432" s="573"/>
      <c r="G432" s="55"/>
    </row>
    <row r="433" spans="1:7" s="49" customFormat="1" ht="14.25" hidden="1" thickBot="1">
      <c r="A433" s="20"/>
      <c r="B433" s="570"/>
      <c r="C433" s="567"/>
      <c r="D433" s="74" t="s">
        <v>95</v>
      </c>
      <c r="E433" s="573"/>
      <c r="G433" s="55"/>
    </row>
    <row r="434" spans="1:7" s="49" customFormat="1" ht="14.25" hidden="1" thickBot="1">
      <c r="A434" s="20"/>
      <c r="B434" s="571"/>
      <c r="C434" s="568"/>
      <c r="D434" s="93" t="s">
        <v>208</v>
      </c>
      <c r="E434" s="574"/>
      <c r="G434" s="55"/>
    </row>
    <row r="435" spans="1:7" s="49" customFormat="1" ht="41.25" hidden="1" thickBot="1">
      <c r="A435" s="20"/>
      <c r="B435" s="569" t="s">
        <v>91</v>
      </c>
      <c r="C435" s="566" t="s">
        <v>195</v>
      </c>
      <c r="D435" s="73" t="s">
        <v>209</v>
      </c>
      <c r="E435" s="572">
        <v>109095.1</v>
      </c>
      <c r="F435" s="105"/>
      <c r="G435" s="55"/>
    </row>
    <row r="436" spans="1:7" s="49" customFormat="1" ht="14.25" hidden="1" thickBot="1">
      <c r="A436" s="20"/>
      <c r="B436" s="570"/>
      <c r="C436" s="567"/>
      <c r="D436" s="74" t="s">
        <v>93</v>
      </c>
      <c r="E436" s="573"/>
      <c r="G436" s="55"/>
    </row>
    <row r="437" spans="1:7" s="49" customFormat="1" ht="54.75" hidden="1" thickBot="1">
      <c r="A437" s="20"/>
      <c r="B437" s="570"/>
      <c r="C437" s="567"/>
      <c r="D437" s="75" t="s">
        <v>207</v>
      </c>
      <c r="E437" s="573"/>
      <c r="G437" s="55"/>
    </row>
    <row r="438" spans="1:7" s="49" customFormat="1" ht="14.25" hidden="1" thickBot="1">
      <c r="A438" s="20"/>
      <c r="B438" s="570"/>
      <c r="C438" s="567"/>
      <c r="D438" s="74" t="s">
        <v>95</v>
      </c>
      <c r="E438" s="573"/>
      <c r="G438" s="55"/>
    </row>
    <row r="439" spans="1:7" s="49" customFormat="1" ht="14.25" hidden="1" thickBot="1">
      <c r="A439" s="20"/>
      <c r="B439" s="571"/>
      <c r="C439" s="568"/>
      <c r="D439" s="93" t="s">
        <v>210</v>
      </c>
      <c r="E439" s="574"/>
      <c r="G439" s="55"/>
    </row>
    <row r="440" spans="1:7" s="49" customFormat="1" ht="54.75" hidden="1" thickBot="1">
      <c r="A440" s="20"/>
      <c r="B440" s="569" t="s">
        <v>211</v>
      </c>
      <c r="C440" s="566" t="s">
        <v>195</v>
      </c>
      <c r="D440" s="73" t="s">
        <v>212</v>
      </c>
      <c r="E440" s="572">
        <v>131495.6</v>
      </c>
      <c r="F440" s="105"/>
      <c r="G440" s="55"/>
    </row>
    <row r="441" spans="1:7" s="49" customFormat="1" ht="14.25" hidden="1" thickBot="1">
      <c r="A441" s="20"/>
      <c r="B441" s="570"/>
      <c r="C441" s="567"/>
      <c r="D441" s="74" t="s">
        <v>93</v>
      </c>
      <c r="E441" s="573"/>
      <c r="G441" s="55"/>
    </row>
    <row r="442" spans="1:7" s="49" customFormat="1" ht="54.75" hidden="1" thickBot="1">
      <c r="A442" s="20"/>
      <c r="B442" s="570"/>
      <c r="C442" s="567"/>
      <c r="D442" s="75" t="s">
        <v>207</v>
      </c>
      <c r="E442" s="573"/>
      <c r="G442" s="55"/>
    </row>
    <row r="443" spans="1:7" s="49" customFormat="1" ht="14.25" hidden="1" thickBot="1">
      <c r="A443" s="20"/>
      <c r="B443" s="570"/>
      <c r="C443" s="567"/>
      <c r="D443" s="74" t="s">
        <v>95</v>
      </c>
      <c r="E443" s="573"/>
      <c r="G443" s="55"/>
    </row>
    <row r="444" spans="1:7" s="49" customFormat="1" ht="14.25" hidden="1" thickBot="1">
      <c r="A444" s="20"/>
      <c r="B444" s="571"/>
      <c r="C444" s="568"/>
      <c r="D444" s="93" t="s">
        <v>213</v>
      </c>
      <c r="E444" s="574"/>
      <c r="G444" s="55"/>
    </row>
    <row r="445" spans="1:7" s="49" customFormat="1" ht="54.75" hidden="1" thickBot="1">
      <c r="A445" s="20"/>
      <c r="B445" s="569" t="s">
        <v>214</v>
      </c>
      <c r="C445" s="566" t="s">
        <v>195</v>
      </c>
      <c r="D445" s="73" t="s">
        <v>215</v>
      </c>
      <c r="E445" s="572">
        <v>87070.8</v>
      </c>
      <c r="F445" s="105"/>
      <c r="G445" s="55"/>
    </row>
    <row r="446" spans="1:7" s="49" customFormat="1" ht="14.25" hidden="1" thickBot="1">
      <c r="A446" s="20"/>
      <c r="B446" s="570"/>
      <c r="C446" s="567"/>
      <c r="D446" s="74" t="s">
        <v>93</v>
      </c>
      <c r="E446" s="573"/>
      <c r="G446" s="55"/>
    </row>
    <row r="447" spans="1:7" s="49" customFormat="1" ht="54.75" hidden="1" thickBot="1">
      <c r="A447" s="20"/>
      <c r="B447" s="570"/>
      <c r="C447" s="567"/>
      <c r="D447" s="75" t="s">
        <v>207</v>
      </c>
      <c r="E447" s="573"/>
      <c r="G447" s="55"/>
    </row>
    <row r="448" spans="1:7" s="49" customFormat="1" ht="14.25" hidden="1" thickBot="1">
      <c r="A448" s="20"/>
      <c r="B448" s="570"/>
      <c r="C448" s="567"/>
      <c r="D448" s="74" t="s">
        <v>95</v>
      </c>
      <c r="E448" s="573"/>
      <c r="G448" s="55"/>
    </row>
    <row r="449" spans="1:7" s="49" customFormat="1" ht="14.25" hidden="1" thickBot="1">
      <c r="A449" s="20"/>
      <c r="B449" s="571"/>
      <c r="C449" s="568"/>
      <c r="D449" s="93" t="s">
        <v>216</v>
      </c>
      <c r="E449" s="574"/>
      <c r="G449" s="55"/>
    </row>
    <row r="450" spans="1:7" s="49" customFormat="1" ht="41.25" hidden="1" thickBot="1">
      <c r="A450" s="20"/>
      <c r="B450" s="569" t="s">
        <v>217</v>
      </c>
      <c r="C450" s="566" t="s">
        <v>195</v>
      </c>
      <c r="D450" s="73" t="s">
        <v>218</v>
      </c>
      <c r="E450" s="563">
        <v>118563.2</v>
      </c>
      <c r="F450" s="105"/>
      <c r="G450" s="55"/>
    </row>
    <row r="451" spans="1:7" s="49" customFormat="1" ht="14.25" hidden="1" thickBot="1">
      <c r="A451" s="20"/>
      <c r="B451" s="570"/>
      <c r="C451" s="567"/>
      <c r="D451" s="74" t="s">
        <v>93</v>
      </c>
      <c r="E451" s="564"/>
      <c r="G451" s="55"/>
    </row>
    <row r="452" spans="1:7" s="49" customFormat="1" ht="54.75" hidden="1" thickBot="1">
      <c r="A452" s="20"/>
      <c r="B452" s="570"/>
      <c r="C452" s="567"/>
      <c r="D452" s="75" t="s">
        <v>207</v>
      </c>
      <c r="E452" s="564"/>
      <c r="G452" s="55"/>
    </row>
    <row r="453" spans="1:7" s="49" customFormat="1" ht="14.25" hidden="1" thickBot="1">
      <c r="A453" s="20"/>
      <c r="B453" s="570"/>
      <c r="C453" s="567"/>
      <c r="D453" s="74" t="s">
        <v>95</v>
      </c>
      <c r="E453" s="564"/>
      <c r="G453" s="55"/>
    </row>
    <row r="454" spans="1:7" s="49" customFormat="1" ht="14.25" hidden="1" thickBot="1">
      <c r="A454" s="20"/>
      <c r="B454" s="571"/>
      <c r="C454" s="568"/>
      <c r="D454" s="93" t="s">
        <v>219</v>
      </c>
      <c r="E454" s="565"/>
      <c r="G454" s="55"/>
    </row>
    <row r="455" spans="1:7" s="49" customFormat="1" ht="14.25" hidden="1" thickBot="1">
      <c r="A455" s="20"/>
      <c r="B455" s="557" t="s">
        <v>220</v>
      </c>
      <c r="C455" s="560" t="s">
        <v>221</v>
      </c>
      <c r="D455" s="73" t="s">
        <v>222</v>
      </c>
      <c r="E455" s="563"/>
      <c r="F455" s="84">
        <v>40398.8</v>
      </c>
      <c r="G455" s="55"/>
    </row>
    <row r="456" spans="1:7" s="49" customFormat="1" ht="14.25" hidden="1" thickBot="1">
      <c r="A456" s="20"/>
      <c r="B456" s="558"/>
      <c r="C456" s="561"/>
      <c r="D456" s="122" t="s">
        <v>93</v>
      </c>
      <c r="E456" s="564"/>
      <c r="G456" s="55"/>
    </row>
    <row r="457" spans="1:7" s="49" customFormat="1" ht="41.25" hidden="1" thickBot="1">
      <c r="A457" s="20"/>
      <c r="B457" s="558"/>
      <c r="C457" s="561"/>
      <c r="D457" s="75" t="s">
        <v>223</v>
      </c>
      <c r="E457" s="564"/>
      <c r="G457" s="55"/>
    </row>
    <row r="458" spans="1:7" s="49" customFormat="1" ht="14.25" hidden="1" thickBot="1">
      <c r="A458" s="20"/>
      <c r="B458" s="558"/>
      <c r="C458" s="561"/>
      <c r="D458" s="122" t="s">
        <v>95</v>
      </c>
      <c r="E458" s="564"/>
      <c r="G458" s="55"/>
    </row>
    <row r="459" spans="1:7" s="49" customFormat="1" ht="14.25" hidden="1" thickBot="1">
      <c r="A459" s="20"/>
      <c r="B459" s="559"/>
      <c r="C459" s="562"/>
      <c r="D459" s="93" t="s">
        <v>224</v>
      </c>
      <c r="E459" s="565"/>
      <c r="G459" s="55"/>
    </row>
    <row r="460" spans="1:7" s="49" customFormat="1" ht="41.25" hidden="1" thickBot="1">
      <c r="A460" s="20"/>
      <c r="B460" s="569" t="s">
        <v>225</v>
      </c>
      <c r="C460" s="566" t="s">
        <v>195</v>
      </c>
      <c r="D460" s="73" t="s">
        <v>226</v>
      </c>
      <c r="E460" s="563">
        <v>41698.5</v>
      </c>
      <c r="F460" s="105"/>
      <c r="G460" s="55"/>
    </row>
    <row r="461" spans="1:7" s="49" customFormat="1" ht="14.25" hidden="1" thickBot="1">
      <c r="A461" s="20"/>
      <c r="B461" s="570"/>
      <c r="C461" s="567"/>
      <c r="D461" s="74" t="s">
        <v>93</v>
      </c>
      <c r="E461" s="564"/>
      <c r="G461" s="55"/>
    </row>
    <row r="462" spans="1:7" s="49" customFormat="1" ht="54.75" hidden="1" thickBot="1">
      <c r="A462" s="20"/>
      <c r="B462" s="570"/>
      <c r="C462" s="567"/>
      <c r="D462" s="75" t="s">
        <v>207</v>
      </c>
      <c r="E462" s="564"/>
      <c r="G462" s="55"/>
    </row>
    <row r="463" spans="1:7" s="49" customFormat="1" ht="14.25" hidden="1" thickBot="1">
      <c r="A463" s="20"/>
      <c r="B463" s="570"/>
      <c r="C463" s="567"/>
      <c r="D463" s="74" t="s">
        <v>95</v>
      </c>
      <c r="E463" s="564"/>
      <c r="G463" s="55"/>
    </row>
    <row r="464" spans="1:7" s="49" customFormat="1" ht="14.25" hidden="1" thickBot="1">
      <c r="A464" s="20"/>
      <c r="B464" s="571"/>
      <c r="C464" s="568"/>
      <c r="D464" s="93" t="s">
        <v>227</v>
      </c>
      <c r="E464" s="565"/>
      <c r="G464" s="55"/>
    </row>
    <row r="465" spans="1:7" s="49" customFormat="1" ht="41.25" hidden="1" thickBot="1">
      <c r="A465" s="20"/>
      <c r="B465" s="569" t="s">
        <v>220</v>
      </c>
      <c r="C465" s="566" t="s">
        <v>195</v>
      </c>
      <c r="D465" s="73" t="s">
        <v>228</v>
      </c>
      <c r="E465" s="563">
        <v>42887</v>
      </c>
      <c r="F465" s="105"/>
      <c r="G465" s="55"/>
    </row>
    <row r="466" spans="1:7" s="49" customFormat="1" ht="14.25" hidden="1" thickBot="1">
      <c r="A466" s="20"/>
      <c r="B466" s="570"/>
      <c r="C466" s="567"/>
      <c r="D466" s="74" t="s">
        <v>93</v>
      </c>
      <c r="E466" s="564"/>
      <c r="G466" s="55"/>
    </row>
    <row r="467" spans="1:7" s="49" customFormat="1" ht="54.75" hidden="1" thickBot="1">
      <c r="A467" s="20"/>
      <c r="B467" s="570"/>
      <c r="C467" s="567"/>
      <c r="D467" s="75" t="s">
        <v>207</v>
      </c>
      <c r="E467" s="564"/>
      <c r="G467" s="55"/>
    </row>
    <row r="468" spans="1:7" s="49" customFormat="1" ht="14.25" hidden="1" thickBot="1">
      <c r="A468" s="20"/>
      <c r="B468" s="570"/>
      <c r="C468" s="567"/>
      <c r="D468" s="74" t="s">
        <v>95</v>
      </c>
      <c r="E468" s="564"/>
      <c r="G468" s="55"/>
    </row>
    <row r="469" spans="1:7" s="49" customFormat="1" ht="14.25" hidden="1" thickBot="1">
      <c r="A469" s="20"/>
      <c r="B469" s="571"/>
      <c r="C469" s="621"/>
      <c r="D469" s="65" t="s">
        <v>229</v>
      </c>
      <c r="E469" s="565"/>
      <c r="G469" s="55"/>
    </row>
    <row r="470" spans="1:7" s="49" customFormat="1" ht="41.25" hidden="1" thickBot="1">
      <c r="A470" s="20"/>
      <c r="B470" s="569" t="s">
        <v>230</v>
      </c>
      <c r="C470" s="566" t="s">
        <v>195</v>
      </c>
      <c r="D470" s="73" t="s">
        <v>231</v>
      </c>
      <c r="E470" s="563">
        <v>15486.8</v>
      </c>
      <c r="F470" s="105"/>
      <c r="G470" s="55"/>
    </row>
    <row r="471" spans="1:7" s="49" customFormat="1" ht="14.25" hidden="1" thickBot="1">
      <c r="A471" s="20"/>
      <c r="B471" s="570"/>
      <c r="C471" s="567"/>
      <c r="D471" s="74" t="s">
        <v>93</v>
      </c>
      <c r="E471" s="564"/>
      <c r="G471" s="55"/>
    </row>
    <row r="472" spans="1:7" s="49" customFormat="1" ht="54.75" hidden="1" thickBot="1">
      <c r="A472" s="20"/>
      <c r="B472" s="570"/>
      <c r="C472" s="575"/>
      <c r="D472" s="72" t="s">
        <v>207</v>
      </c>
      <c r="E472" s="564"/>
      <c r="G472" s="55"/>
    </row>
    <row r="473" spans="1:7" s="49" customFormat="1" ht="14.25" hidden="1" thickBot="1">
      <c r="A473" s="20"/>
      <c r="B473" s="570"/>
      <c r="C473" s="567"/>
      <c r="D473" s="74" t="s">
        <v>95</v>
      </c>
      <c r="E473" s="564"/>
      <c r="G473" s="55"/>
    </row>
    <row r="474" spans="1:7" s="49" customFormat="1" ht="14.25" hidden="1" thickBot="1">
      <c r="A474" s="20"/>
      <c r="B474" s="571"/>
      <c r="C474" s="568"/>
      <c r="D474" s="93" t="s">
        <v>232</v>
      </c>
      <c r="E474" s="565"/>
      <c r="G474" s="55"/>
    </row>
    <row r="475" spans="1:7" s="49" customFormat="1" ht="41.25" hidden="1" thickBot="1">
      <c r="A475" s="20"/>
      <c r="B475" s="569" t="s">
        <v>233</v>
      </c>
      <c r="C475" s="566" t="s">
        <v>195</v>
      </c>
      <c r="D475" s="73" t="s">
        <v>234</v>
      </c>
      <c r="E475" s="563">
        <v>6814.6</v>
      </c>
      <c r="F475" s="105"/>
      <c r="G475" s="55"/>
    </row>
    <row r="476" spans="1:7" s="49" customFormat="1" ht="14.25" hidden="1" thickBot="1">
      <c r="A476" s="20"/>
      <c r="B476" s="570"/>
      <c r="C476" s="567"/>
      <c r="D476" s="74" t="s">
        <v>93</v>
      </c>
      <c r="E476" s="564"/>
      <c r="G476" s="55"/>
    </row>
    <row r="477" spans="1:7" s="49" customFormat="1" ht="41.25" hidden="1" thickBot="1">
      <c r="A477" s="20"/>
      <c r="B477" s="570"/>
      <c r="C477" s="567"/>
      <c r="D477" s="73" t="s">
        <v>235</v>
      </c>
      <c r="E477" s="564"/>
      <c r="G477" s="55"/>
    </row>
    <row r="478" spans="1:7" s="49" customFormat="1" ht="14.25" hidden="1" thickBot="1">
      <c r="A478" s="20"/>
      <c r="B478" s="570"/>
      <c r="C478" s="567"/>
      <c r="D478" s="74" t="s">
        <v>95</v>
      </c>
      <c r="E478" s="564"/>
      <c r="G478" s="55"/>
    </row>
    <row r="479" spans="1:7" s="49" customFormat="1" ht="27.75" hidden="1" thickBot="1">
      <c r="A479" s="20"/>
      <c r="B479" s="571"/>
      <c r="C479" s="568"/>
      <c r="D479" s="123" t="s">
        <v>236</v>
      </c>
      <c r="E479" s="565"/>
      <c r="G479" s="55"/>
    </row>
    <row r="480" spans="1:7" s="49" customFormat="1" ht="74.25" customHeight="1">
      <c r="A480" s="273"/>
      <c r="B480" s="557" t="s">
        <v>246</v>
      </c>
      <c r="C480" s="566" t="s">
        <v>186</v>
      </c>
      <c r="D480" s="73" t="s">
        <v>290</v>
      </c>
      <c r="E480" s="576">
        <f>'Havelvac 7.1'!K19</f>
        <v>291111.9</v>
      </c>
      <c r="F480" s="55"/>
      <c r="G480" s="55"/>
    </row>
    <row r="481" spans="1:7" s="49" customFormat="1" ht="24.75" customHeight="1">
      <c r="A481" s="274"/>
      <c r="B481" s="558"/>
      <c r="C481" s="567"/>
      <c r="D481" s="74" t="s">
        <v>93</v>
      </c>
      <c r="E481" s="577"/>
      <c r="G481" s="55"/>
    </row>
    <row r="482" spans="1:7" s="49" customFormat="1" ht="26.25" customHeight="1">
      <c r="A482" s="274"/>
      <c r="B482" s="558"/>
      <c r="C482" s="575"/>
      <c r="D482" s="72" t="s">
        <v>76</v>
      </c>
      <c r="E482" s="577"/>
      <c r="G482" s="55"/>
    </row>
    <row r="483" spans="1:7" s="49" customFormat="1" ht="23.25" customHeight="1">
      <c r="A483" s="274"/>
      <c r="B483" s="558"/>
      <c r="C483" s="567"/>
      <c r="D483" s="74" t="s">
        <v>95</v>
      </c>
      <c r="E483" s="577"/>
      <c r="G483" s="55"/>
    </row>
    <row r="484" spans="1:7" s="49" customFormat="1" ht="30" customHeight="1" thickBot="1">
      <c r="A484" s="275"/>
      <c r="B484" s="559"/>
      <c r="C484" s="568"/>
      <c r="D484" s="93" t="s">
        <v>274</v>
      </c>
      <c r="E484" s="578"/>
      <c r="G484" s="55"/>
    </row>
    <row r="485" spans="1:5" s="125" customFormat="1" ht="17.25" customHeight="1">
      <c r="A485" s="273"/>
      <c r="B485" s="616" t="s">
        <v>237</v>
      </c>
      <c r="C485" s="566" t="s">
        <v>186</v>
      </c>
      <c r="D485" s="124"/>
      <c r="E485" s="619">
        <f>'Havelvac 7.1'!K38</f>
        <v>875465.2</v>
      </c>
    </row>
    <row r="486" spans="1:5" s="125" customFormat="1" ht="14.25" customHeight="1">
      <c r="A486" s="274"/>
      <c r="B486" s="617"/>
      <c r="C486" s="567"/>
      <c r="D486" s="126" t="s">
        <v>114</v>
      </c>
      <c r="E486" s="619"/>
    </row>
    <row r="487" spans="1:5" s="125" customFormat="1" ht="67.5" customHeight="1">
      <c r="A487" s="274"/>
      <c r="B487" s="617"/>
      <c r="C487" s="575"/>
      <c r="D487" s="127" t="s">
        <v>291</v>
      </c>
      <c r="E487" s="619"/>
    </row>
    <row r="488" spans="1:5" s="125" customFormat="1" ht="18" customHeight="1">
      <c r="A488" s="274"/>
      <c r="B488" s="617"/>
      <c r="C488" s="567"/>
      <c r="D488" s="126" t="s">
        <v>116</v>
      </c>
      <c r="E488" s="619"/>
    </row>
    <row r="489" spans="1:5" s="125" customFormat="1" ht="29.25" customHeight="1" thickBot="1">
      <c r="A489" s="275"/>
      <c r="B489" s="618"/>
      <c r="C489" s="568"/>
      <c r="D489" s="128" t="s">
        <v>238</v>
      </c>
      <c r="E489" s="620"/>
    </row>
    <row r="491" ht="31.5" customHeight="1"/>
    <row r="492" spans="12:101" ht="13.5"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</row>
    <row r="493" spans="12:101" ht="13.5"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</row>
    <row r="494" spans="12:101" ht="13.5"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</row>
    <row r="495" spans="12:101" ht="13.5"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</row>
    <row r="496" spans="12:101" ht="13.5"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</row>
    <row r="497" spans="12:101" ht="13.5"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</row>
    <row r="498" spans="12:101" ht="13.5"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</row>
    <row r="499" spans="12:101" ht="13.5"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</row>
  </sheetData>
  <sheetProtection/>
  <mergeCells count="250">
    <mergeCell ref="C21:C25"/>
    <mergeCell ref="E21:E25"/>
    <mergeCell ref="B27:B29"/>
    <mergeCell ref="C89:C95"/>
    <mergeCell ref="E89:E95"/>
    <mergeCell ref="B65:B71"/>
    <mergeCell ref="B73:B79"/>
    <mergeCell ref="C73:C79"/>
    <mergeCell ref="E73:E79"/>
    <mergeCell ref="C65:C71"/>
    <mergeCell ref="A5:E5"/>
    <mergeCell ref="B81:B87"/>
    <mergeCell ref="C81:C87"/>
    <mergeCell ref="E81:E87"/>
    <mergeCell ref="C16:C20"/>
    <mergeCell ref="E16:E20"/>
    <mergeCell ref="B21:B25"/>
    <mergeCell ref="B57:B63"/>
    <mergeCell ref="C57:C63"/>
    <mergeCell ref="E57:E63"/>
    <mergeCell ref="C241:C247"/>
    <mergeCell ref="E241:E247"/>
    <mergeCell ref="B143:B149"/>
    <mergeCell ref="C143:C149"/>
    <mergeCell ref="E143:E149"/>
    <mergeCell ref="B151:B157"/>
    <mergeCell ref="C151:C157"/>
    <mergeCell ref="E151:E157"/>
    <mergeCell ref="B175:B181"/>
    <mergeCell ref="C175:C181"/>
    <mergeCell ref="C273:C279"/>
    <mergeCell ref="E273:E279"/>
    <mergeCell ref="B291:B293"/>
    <mergeCell ref="C291:C293"/>
    <mergeCell ref="E291:E293"/>
    <mergeCell ref="B295:B301"/>
    <mergeCell ref="C295:C301"/>
    <mergeCell ref="E295:E301"/>
    <mergeCell ref="B287:B289"/>
    <mergeCell ref="C287:C289"/>
    <mergeCell ref="B355:B361"/>
    <mergeCell ref="C355:C361"/>
    <mergeCell ref="E355:E361"/>
    <mergeCell ref="B363:B369"/>
    <mergeCell ref="C363:C369"/>
    <mergeCell ref="E363:E369"/>
    <mergeCell ref="E430:E434"/>
    <mergeCell ref="B425:B429"/>
    <mergeCell ref="B385:B387"/>
    <mergeCell ref="C385:C387"/>
    <mergeCell ref="E385:E387"/>
    <mergeCell ref="B389:B391"/>
    <mergeCell ref="C389:C391"/>
    <mergeCell ref="E389:E391"/>
    <mergeCell ref="B405:B407"/>
    <mergeCell ref="C405:C407"/>
    <mergeCell ref="C450:C454"/>
    <mergeCell ref="B445:B449"/>
    <mergeCell ref="C445:C449"/>
    <mergeCell ref="E445:E449"/>
    <mergeCell ref="E450:E454"/>
    <mergeCell ref="B450:B454"/>
    <mergeCell ref="E10:E14"/>
    <mergeCell ref="B16:B20"/>
    <mergeCell ref="B107:B109"/>
    <mergeCell ref="C107:C109"/>
    <mergeCell ref="E107:E109"/>
    <mergeCell ref="C27:C29"/>
    <mergeCell ref="E27:E29"/>
    <mergeCell ref="B31:B33"/>
    <mergeCell ref="C31:C33"/>
    <mergeCell ref="E31:E33"/>
    <mergeCell ref="B485:B489"/>
    <mergeCell ref="C485:C489"/>
    <mergeCell ref="E485:E489"/>
    <mergeCell ref="B465:B469"/>
    <mergeCell ref="C465:C469"/>
    <mergeCell ref="B470:B474"/>
    <mergeCell ref="C470:C474"/>
    <mergeCell ref="E470:E474"/>
    <mergeCell ref="D1:E1"/>
    <mergeCell ref="A4:E4"/>
    <mergeCell ref="A10:A125"/>
    <mergeCell ref="B10:B14"/>
    <mergeCell ref="C10:C14"/>
    <mergeCell ref="B35:B41"/>
    <mergeCell ref="C35:C41"/>
    <mergeCell ref="E35:E41"/>
    <mergeCell ref="B42:B48"/>
    <mergeCell ref="C42:C48"/>
    <mergeCell ref="E119:E121"/>
    <mergeCell ref="E42:E48"/>
    <mergeCell ref="B49:B55"/>
    <mergeCell ref="C49:C55"/>
    <mergeCell ref="E49:E55"/>
    <mergeCell ref="E65:E71"/>
    <mergeCell ref="B97:B101"/>
    <mergeCell ref="C97:C101"/>
    <mergeCell ref="E97:E101"/>
    <mergeCell ref="B89:B95"/>
    <mergeCell ref="B193:B195"/>
    <mergeCell ref="C193:C195"/>
    <mergeCell ref="E103:E105"/>
    <mergeCell ref="B123:B125"/>
    <mergeCell ref="C123:C125"/>
    <mergeCell ref="E123:E125"/>
    <mergeCell ref="B111:B117"/>
    <mergeCell ref="C111:C117"/>
    <mergeCell ref="E111:E117"/>
    <mergeCell ref="B119:B121"/>
    <mergeCell ref="A126:A211"/>
    <mergeCell ref="B127:B129"/>
    <mergeCell ref="C127:C129"/>
    <mergeCell ref="B135:B141"/>
    <mergeCell ref="C135:C141"/>
    <mergeCell ref="B103:B105"/>
    <mergeCell ref="C103:C105"/>
    <mergeCell ref="C119:C121"/>
    <mergeCell ref="B159:B165"/>
    <mergeCell ref="C159:C165"/>
    <mergeCell ref="E127:E129"/>
    <mergeCell ref="B131:B133"/>
    <mergeCell ref="C131:C133"/>
    <mergeCell ref="E131:E133"/>
    <mergeCell ref="B189:B191"/>
    <mergeCell ref="C189:C191"/>
    <mergeCell ref="E189:E191"/>
    <mergeCell ref="E175:E181"/>
    <mergeCell ref="B183:B187"/>
    <mergeCell ref="C183:C187"/>
    <mergeCell ref="E183:E187"/>
    <mergeCell ref="E135:E141"/>
    <mergeCell ref="E159:E165"/>
    <mergeCell ref="B167:B173"/>
    <mergeCell ref="C167:C173"/>
    <mergeCell ref="E167:E173"/>
    <mergeCell ref="E193:E195"/>
    <mergeCell ref="B209:B211"/>
    <mergeCell ref="C209:C211"/>
    <mergeCell ref="E209:E211"/>
    <mergeCell ref="E197:E203"/>
    <mergeCell ref="B205:B207"/>
    <mergeCell ref="C205:C207"/>
    <mergeCell ref="E205:E207"/>
    <mergeCell ref="B197:B203"/>
    <mergeCell ref="C197:C203"/>
    <mergeCell ref="A213:A309"/>
    <mergeCell ref="B213:B217"/>
    <mergeCell ref="C213:C217"/>
    <mergeCell ref="E213:E217"/>
    <mergeCell ref="B219:B223"/>
    <mergeCell ref="C219:C223"/>
    <mergeCell ref="E219:E223"/>
    <mergeCell ref="B225:B227"/>
    <mergeCell ref="C225:C227"/>
    <mergeCell ref="E225:E227"/>
    <mergeCell ref="B229:B231"/>
    <mergeCell ref="C229:C231"/>
    <mergeCell ref="E229:E231"/>
    <mergeCell ref="B249:B255"/>
    <mergeCell ref="C249:C255"/>
    <mergeCell ref="E249:E255"/>
    <mergeCell ref="B233:B239"/>
    <mergeCell ref="C233:C239"/>
    <mergeCell ref="E233:E239"/>
    <mergeCell ref="B241:B247"/>
    <mergeCell ref="B257:B263"/>
    <mergeCell ref="C257:C263"/>
    <mergeCell ref="E257:E263"/>
    <mergeCell ref="B281:B285"/>
    <mergeCell ref="C281:C285"/>
    <mergeCell ref="E281:E285"/>
    <mergeCell ref="B265:B271"/>
    <mergeCell ref="C265:C271"/>
    <mergeCell ref="E265:E271"/>
    <mergeCell ref="B273:B279"/>
    <mergeCell ref="B323:B325"/>
    <mergeCell ref="C323:C325"/>
    <mergeCell ref="E323:E325"/>
    <mergeCell ref="E287:E289"/>
    <mergeCell ref="B303:B305"/>
    <mergeCell ref="C303:C305"/>
    <mergeCell ref="E303:E305"/>
    <mergeCell ref="B307:B309"/>
    <mergeCell ref="C307:C309"/>
    <mergeCell ref="E307:E309"/>
    <mergeCell ref="B347:B353"/>
    <mergeCell ref="C347:C353"/>
    <mergeCell ref="E347:E353"/>
    <mergeCell ref="A311:A407"/>
    <mergeCell ref="B311:B315"/>
    <mergeCell ref="C311:C315"/>
    <mergeCell ref="E311:E315"/>
    <mergeCell ref="B317:B321"/>
    <mergeCell ref="C317:C321"/>
    <mergeCell ref="E317:E321"/>
    <mergeCell ref="E339:E345"/>
    <mergeCell ref="B327:B329"/>
    <mergeCell ref="C327:C329"/>
    <mergeCell ref="E327:E329"/>
    <mergeCell ref="B331:B337"/>
    <mergeCell ref="C331:C337"/>
    <mergeCell ref="E331:E337"/>
    <mergeCell ref="B339:B345"/>
    <mergeCell ref="C339:C345"/>
    <mergeCell ref="B371:B377"/>
    <mergeCell ref="C371:C377"/>
    <mergeCell ref="E371:E377"/>
    <mergeCell ref="B379:B383"/>
    <mergeCell ref="C379:C383"/>
    <mergeCell ref="E379:E383"/>
    <mergeCell ref="B393:B399"/>
    <mergeCell ref="C393:C399"/>
    <mergeCell ref="E393:E399"/>
    <mergeCell ref="B401:B403"/>
    <mergeCell ref="C401:C403"/>
    <mergeCell ref="E401:E403"/>
    <mergeCell ref="B415:B419"/>
    <mergeCell ref="C415:C419"/>
    <mergeCell ref="E415:E419"/>
    <mergeCell ref="E405:E407"/>
    <mergeCell ref="B409:B413"/>
    <mergeCell ref="C409:C413"/>
    <mergeCell ref="E409:E413"/>
    <mergeCell ref="B420:B424"/>
    <mergeCell ref="C420:C424"/>
    <mergeCell ref="E420:E424"/>
    <mergeCell ref="B435:B439"/>
    <mergeCell ref="C435:C439"/>
    <mergeCell ref="E435:E439"/>
    <mergeCell ref="C425:C429"/>
    <mergeCell ref="E425:E429"/>
    <mergeCell ref="B430:B434"/>
    <mergeCell ref="C430:C434"/>
    <mergeCell ref="B440:B444"/>
    <mergeCell ref="C440:C444"/>
    <mergeCell ref="E440:E444"/>
    <mergeCell ref="B480:B484"/>
    <mergeCell ref="C480:C484"/>
    <mergeCell ref="E480:E484"/>
    <mergeCell ref="B460:B464"/>
    <mergeCell ref="C460:C464"/>
    <mergeCell ref="E460:E464"/>
    <mergeCell ref="E465:E469"/>
    <mergeCell ref="B455:B459"/>
    <mergeCell ref="C455:C459"/>
    <mergeCell ref="E455:E459"/>
    <mergeCell ref="C475:C479"/>
    <mergeCell ref="E475:E479"/>
    <mergeCell ref="B475:B479"/>
  </mergeCells>
  <dataValidations count="1">
    <dataValidation type="decimal" operator="greaterThanOrEqual" allowBlank="1" showInputMessage="1" showErrorMessage="1" sqref="E10:E14 E213:E217 E311:E315 E409:E413">
      <formula1>0</formula1>
    </dataValidation>
  </dataValidations>
  <printOptions/>
  <pageMargins left="0.25" right="0.25" top="0.39" bottom="0.67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Atom Mkhitaryan</cp:lastModifiedBy>
  <cp:lastPrinted>2017-01-27T07:22:37Z</cp:lastPrinted>
  <dcterms:created xsi:type="dcterms:W3CDTF">2010-05-05T09:19:40Z</dcterms:created>
  <dcterms:modified xsi:type="dcterms:W3CDTF">2017-01-31T11:07:05Z</dcterms:modified>
  <cp:category/>
  <cp:version/>
  <cp:contentType/>
  <cp:contentStatus/>
</cp:coreProperties>
</file>