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 2\Desktop\"/>
    </mc:Choice>
  </mc:AlternateContent>
  <bookViews>
    <workbookView xWindow="0" yWindow="0" windowWidth="28800" windowHeight="12435"/>
  </bookViews>
  <sheets>
    <sheet name="Օրվա մենյու ամփոփ" sheetId="1" r:id="rId1"/>
    <sheet name="Գնահարցումներ" sheetId="2" r:id="rId2"/>
    <sheet name="ՀՎԾ գներ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3" l="1"/>
  <c r="H31" i="3" s="1"/>
  <c r="G30" i="3"/>
  <c r="H30" i="3" s="1"/>
  <c r="H29" i="3"/>
  <c r="G29" i="3"/>
  <c r="I28" i="3"/>
  <c r="H21" i="1" s="1"/>
  <c r="I21" i="1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2" i="3"/>
  <c r="G22" i="3"/>
  <c r="G21" i="3"/>
  <c r="H21" i="3" s="1"/>
  <c r="G20" i="3"/>
  <c r="H20" i="3" s="1"/>
  <c r="G19" i="3"/>
  <c r="H19" i="3" s="1"/>
  <c r="G18" i="3"/>
  <c r="H18" i="3" s="1"/>
  <c r="H17" i="3"/>
  <c r="G17" i="3"/>
  <c r="G16" i="3"/>
  <c r="H16" i="3" s="1"/>
  <c r="G15" i="3"/>
  <c r="G14" i="3"/>
  <c r="H14" i="3" s="1"/>
  <c r="H13" i="3"/>
  <c r="G13" i="3"/>
  <c r="G12" i="3"/>
  <c r="H12" i="3" s="1"/>
  <c r="G11" i="3"/>
  <c r="G10" i="3"/>
  <c r="H10" i="3" s="1"/>
  <c r="G9" i="3"/>
  <c r="H9" i="3" s="1"/>
  <c r="G8" i="3"/>
  <c r="H8" i="3" s="1"/>
  <c r="G7" i="3"/>
  <c r="G6" i="3"/>
  <c r="H6" i="3" s="1"/>
  <c r="G5" i="3"/>
  <c r="H5" i="3" s="1"/>
  <c r="G4" i="3"/>
  <c r="H4" i="3" s="1"/>
  <c r="G3" i="3"/>
  <c r="G2" i="3"/>
  <c r="H2" i="3" s="1"/>
  <c r="T21" i="1"/>
  <c r="U21" i="1" s="1"/>
  <c r="R21" i="1"/>
  <c r="S21" i="1" s="1"/>
  <c r="P21" i="1"/>
  <c r="Q21" i="1" s="1"/>
  <c r="N21" i="1"/>
  <c r="O21" i="1" s="1"/>
  <c r="L21" i="1"/>
  <c r="M21" i="1" s="1"/>
  <c r="J21" i="1"/>
  <c r="K21" i="1" s="1"/>
  <c r="V21" i="1" s="1"/>
  <c r="F21" i="1"/>
  <c r="E21" i="1"/>
  <c r="D21" i="1" s="1"/>
  <c r="T20" i="1"/>
  <c r="U20" i="1" s="1"/>
  <c r="R20" i="1"/>
  <c r="S20" i="1" s="1"/>
  <c r="P20" i="1"/>
  <c r="Q20" i="1" s="1"/>
  <c r="N20" i="1"/>
  <c r="O20" i="1" s="1"/>
  <c r="M20" i="1"/>
  <c r="L20" i="1"/>
  <c r="J20" i="1"/>
  <c r="K20" i="1" s="1"/>
  <c r="H20" i="1"/>
  <c r="I20" i="1" s="1"/>
  <c r="F20" i="1"/>
  <c r="E20" i="1"/>
  <c r="D20" i="1" s="1"/>
  <c r="T19" i="1"/>
  <c r="U19" i="1" s="1"/>
  <c r="R19" i="1"/>
  <c r="S19" i="1" s="1"/>
  <c r="P19" i="1"/>
  <c r="Q19" i="1" s="1"/>
  <c r="N19" i="1"/>
  <c r="O19" i="1" s="1"/>
  <c r="L19" i="1"/>
  <c r="M19" i="1" s="1"/>
  <c r="K19" i="1"/>
  <c r="J19" i="1"/>
  <c r="H19" i="1"/>
  <c r="I19" i="1" s="1"/>
  <c r="F19" i="1"/>
  <c r="E19" i="1"/>
  <c r="D19" i="1" s="1"/>
  <c r="T18" i="1"/>
  <c r="U18" i="1" s="1"/>
  <c r="R18" i="1"/>
  <c r="S18" i="1" s="1"/>
  <c r="P18" i="1"/>
  <c r="Q18" i="1" s="1"/>
  <c r="N18" i="1"/>
  <c r="O18" i="1" s="1"/>
  <c r="L18" i="1"/>
  <c r="M18" i="1" s="1"/>
  <c r="J18" i="1"/>
  <c r="K18" i="1" s="1"/>
  <c r="I18" i="1"/>
  <c r="H18" i="1"/>
  <c r="F18" i="1"/>
  <c r="E18" i="1"/>
  <c r="D18" i="1"/>
  <c r="T17" i="1"/>
  <c r="U17" i="1" s="1"/>
  <c r="S17" i="1"/>
  <c r="R17" i="1"/>
  <c r="P17" i="1"/>
  <c r="Q17" i="1" s="1"/>
  <c r="N17" i="1"/>
  <c r="O17" i="1" s="1"/>
  <c r="V17" i="1" s="1"/>
  <c r="L17" i="1"/>
  <c r="M17" i="1" s="1"/>
  <c r="K17" i="1"/>
  <c r="J17" i="1"/>
  <c r="H17" i="1"/>
  <c r="I17" i="1" s="1"/>
  <c r="F17" i="1"/>
  <c r="E17" i="1"/>
  <c r="D17" i="1" s="1"/>
  <c r="T16" i="1"/>
  <c r="U16" i="1" s="1"/>
  <c r="R16" i="1"/>
  <c r="S16" i="1" s="1"/>
  <c r="P16" i="1"/>
  <c r="Q16" i="1" s="1"/>
  <c r="N16" i="1"/>
  <c r="O16" i="1" s="1"/>
  <c r="M16" i="1"/>
  <c r="L16" i="1"/>
  <c r="J16" i="1"/>
  <c r="K16" i="1" s="1"/>
  <c r="I16" i="1"/>
  <c r="H16" i="1"/>
  <c r="F16" i="1"/>
  <c r="T15" i="1"/>
  <c r="U15" i="1" s="1"/>
  <c r="R15" i="1"/>
  <c r="S15" i="1" s="1"/>
  <c r="P15" i="1"/>
  <c r="Q15" i="1" s="1"/>
  <c r="N15" i="1"/>
  <c r="O15" i="1" s="1"/>
  <c r="L15" i="1"/>
  <c r="M15" i="1" s="1"/>
  <c r="J15" i="1"/>
  <c r="K15" i="1" s="1"/>
  <c r="H15" i="1"/>
  <c r="I15" i="1" s="1"/>
  <c r="F15" i="1"/>
  <c r="E15" i="1"/>
  <c r="D15" i="1" s="1"/>
  <c r="T14" i="1"/>
  <c r="U14" i="1" s="1"/>
  <c r="R14" i="1"/>
  <c r="S14" i="1" s="1"/>
  <c r="P14" i="1"/>
  <c r="Q14" i="1" s="1"/>
  <c r="N14" i="1"/>
  <c r="O14" i="1" s="1"/>
  <c r="L14" i="1"/>
  <c r="M14" i="1" s="1"/>
  <c r="J14" i="1"/>
  <c r="K14" i="1" s="1"/>
  <c r="I14" i="1"/>
  <c r="H14" i="1"/>
  <c r="F14" i="1"/>
  <c r="E14" i="1"/>
  <c r="D14" i="1"/>
  <c r="T13" i="1"/>
  <c r="U13" i="1" s="1"/>
  <c r="R13" i="1"/>
  <c r="S13" i="1" s="1"/>
  <c r="P13" i="1"/>
  <c r="Q13" i="1" s="1"/>
  <c r="N13" i="1"/>
  <c r="O13" i="1" s="1"/>
  <c r="L13" i="1"/>
  <c r="M13" i="1" s="1"/>
  <c r="J13" i="1"/>
  <c r="K13" i="1" s="1"/>
  <c r="H13" i="1"/>
  <c r="I13" i="1" s="1"/>
  <c r="F13" i="1"/>
  <c r="E13" i="1"/>
  <c r="D13" i="1" s="1"/>
  <c r="T12" i="1"/>
  <c r="U12" i="1" s="1"/>
  <c r="R12" i="1"/>
  <c r="S12" i="1" s="1"/>
  <c r="Q12" i="1"/>
  <c r="P12" i="1"/>
  <c r="N12" i="1"/>
  <c r="O12" i="1" s="1"/>
  <c r="L12" i="1"/>
  <c r="M12" i="1" s="1"/>
  <c r="J12" i="1"/>
  <c r="K12" i="1" s="1"/>
  <c r="V12" i="1" s="1"/>
  <c r="I12" i="1"/>
  <c r="H12" i="1"/>
  <c r="F12" i="1"/>
  <c r="E12" i="1"/>
  <c r="D12" i="1" s="1"/>
  <c r="T11" i="1"/>
  <c r="U11" i="1" s="1"/>
  <c r="R11" i="1"/>
  <c r="S11" i="1" s="1"/>
  <c r="P11" i="1"/>
  <c r="Q11" i="1" s="1"/>
  <c r="N11" i="1"/>
  <c r="O11" i="1" s="1"/>
  <c r="L11" i="1"/>
  <c r="M11" i="1" s="1"/>
  <c r="J11" i="1"/>
  <c r="K11" i="1" s="1"/>
  <c r="H11" i="1"/>
  <c r="I11" i="1" s="1"/>
  <c r="F11" i="1"/>
  <c r="E11" i="1"/>
  <c r="D11" i="1" s="1"/>
  <c r="T10" i="1"/>
  <c r="U10" i="1" s="1"/>
  <c r="R10" i="1"/>
  <c r="S10" i="1" s="1"/>
  <c r="P10" i="1"/>
  <c r="Q10" i="1" s="1"/>
  <c r="N10" i="1"/>
  <c r="O10" i="1" s="1"/>
  <c r="L10" i="1"/>
  <c r="M10" i="1" s="1"/>
  <c r="J10" i="1"/>
  <c r="K10" i="1" s="1"/>
  <c r="H10" i="1"/>
  <c r="I10" i="1" s="1"/>
  <c r="F10" i="1"/>
  <c r="T9" i="1"/>
  <c r="U9" i="1" s="1"/>
  <c r="R9" i="1"/>
  <c r="S9" i="1" s="1"/>
  <c r="P9" i="1"/>
  <c r="Q9" i="1" s="1"/>
  <c r="N9" i="1"/>
  <c r="O9" i="1" s="1"/>
  <c r="L9" i="1"/>
  <c r="M9" i="1" s="1"/>
  <c r="J9" i="1"/>
  <c r="K9" i="1" s="1"/>
  <c r="H9" i="1"/>
  <c r="I9" i="1" s="1"/>
  <c r="F9" i="1"/>
  <c r="E9" i="1"/>
  <c r="D9" i="1" s="1"/>
  <c r="T8" i="1"/>
  <c r="U8" i="1" s="1"/>
  <c r="R8" i="1"/>
  <c r="S8" i="1" s="1"/>
  <c r="P8" i="1"/>
  <c r="Q8" i="1" s="1"/>
  <c r="N8" i="1"/>
  <c r="O8" i="1" s="1"/>
  <c r="L8" i="1"/>
  <c r="M8" i="1" s="1"/>
  <c r="J8" i="1"/>
  <c r="K8" i="1" s="1"/>
  <c r="H8" i="1"/>
  <c r="I8" i="1" s="1"/>
  <c r="F8" i="1"/>
  <c r="E8" i="1"/>
  <c r="D8" i="1" s="1"/>
  <c r="T7" i="1"/>
  <c r="U7" i="1" s="1"/>
  <c r="R7" i="1"/>
  <c r="S7" i="1" s="1"/>
  <c r="P7" i="1"/>
  <c r="Q7" i="1" s="1"/>
  <c r="N7" i="1"/>
  <c r="O7" i="1" s="1"/>
  <c r="L7" i="1"/>
  <c r="M7" i="1" s="1"/>
  <c r="J7" i="1"/>
  <c r="K7" i="1" s="1"/>
  <c r="H7" i="1"/>
  <c r="I7" i="1" s="1"/>
  <c r="F7" i="1"/>
  <c r="E7" i="1"/>
  <c r="D7" i="1" s="1"/>
  <c r="T6" i="1"/>
  <c r="U6" i="1" s="1"/>
  <c r="R6" i="1"/>
  <c r="S6" i="1" s="1"/>
  <c r="P6" i="1"/>
  <c r="Q6" i="1" s="1"/>
  <c r="N6" i="1"/>
  <c r="O6" i="1" s="1"/>
  <c r="M6" i="1"/>
  <c r="L6" i="1"/>
  <c r="J6" i="1"/>
  <c r="K6" i="1" s="1"/>
  <c r="H6" i="1"/>
  <c r="I6" i="1" s="1"/>
  <c r="F6" i="1"/>
  <c r="T5" i="1"/>
  <c r="U5" i="1" s="1"/>
  <c r="R5" i="1"/>
  <c r="S5" i="1" s="1"/>
  <c r="P5" i="1"/>
  <c r="Q5" i="1" s="1"/>
  <c r="O5" i="1"/>
  <c r="N5" i="1"/>
  <c r="L5" i="1"/>
  <c r="M5" i="1" s="1"/>
  <c r="J5" i="1"/>
  <c r="K5" i="1" s="1"/>
  <c r="H5" i="1"/>
  <c r="I5" i="1" s="1"/>
  <c r="F5" i="1"/>
  <c r="E5" i="1"/>
  <c r="D5" i="1" s="1"/>
  <c r="T4" i="1"/>
  <c r="U4" i="1" s="1"/>
  <c r="R4" i="1"/>
  <c r="S4" i="1" s="1"/>
  <c r="P4" i="1"/>
  <c r="Q4" i="1" s="1"/>
  <c r="N4" i="1"/>
  <c r="O4" i="1" s="1"/>
  <c r="L4" i="1"/>
  <c r="M4" i="1" s="1"/>
  <c r="J4" i="1"/>
  <c r="K4" i="1" s="1"/>
  <c r="H4" i="1"/>
  <c r="I4" i="1" s="1"/>
  <c r="F4" i="1"/>
  <c r="E4" i="1"/>
  <c r="D4" i="1" s="1"/>
  <c r="T3" i="1"/>
  <c r="U3" i="1" s="1"/>
  <c r="R3" i="1"/>
  <c r="S3" i="1" s="1"/>
  <c r="P3" i="1"/>
  <c r="Q3" i="1" s="1"/>
  <c r="N3" i="1"/>
  <c r="O3" i="1" s="1"/>
  <c r="L3" i="1"/>
  <c r="M3" i="1" s="1"/>
  <c r="J3" i="1"/>
  <c r="K3" i="1" s="1"/>
  <c r="H3" i="1"/>
  <c r="I3" i="1" s="1"/>
  <c r="F3" i="1"/>
  <c r="T2" i="1"/>
  <c r="U2" i="1" s="1"/>
  <c r="R2" i="1"/>
  <c r="P2" i="1"/>
  <c r="Q2" i="1" s="1"/>
  <c r="N2" i="1"/>
  <c r="O2" i="1" s="1"/>
  <c r="L2" i="1"/>
  <c r="M2" i="1" s="1"/>
  <c r="J2" i="1"/>
  <c r="H2" i="1"/>
  <c r="I2" i="1" s="1"/>
  <c r="F2" i="1"/>
  <c r="U1" i="1"/>
  <c r="T1" i="1"/>
  <c r="S1" i="1"/>
  <c r="R1" i="1"/>
  <c r="Q1" i="1"/>
  <c r="P1" i="1"/>
  <c r="O1" i="1"/>
  <c r="N1" i="1"/>
  <c r="M1" i="1"/>
  <c r="L1" i="1"/>
  <c r="K1" i="1"/>
  <c r="J1" i="1"/>
  <c r="V13" i="1" l="1"/>
  <c r="V15" i="1"/>
  <c r="V20" i="1"/>
  <c r="V5" i="1"/>
  <c r="V3" i="1"/>
  <c r="V9" i="1"/>
  <c r="V6" i="1"/>
  <c r="V8" i="1"/>
  <c r="V11" i="1"/>
  <c r="M22" i="1"/>
  <c r="Q22" i="1"/>
  <c r="V4" i="1"/>
  <c r="O22" i="1"/>
  <c r="V18" i="1"/>
  <c r="E3" i="1"/>
  <c r="D3" i="1" s="1"/>
  <c r="H7" i="3"/>
  <c r="S2" i="1"/>
  <c r="S22" i="1" s="1"/>
  <c r="R22" i="1"/>
  <c r="T22" i="1"/>
  <c r="E16" i="1"/>
  <c r="D16" i="1" s="1"/>
  <c r="H15" i="3"/>
  <c r="I22" i="1"/>
  <c r="U22" i="1"/>
  <c r="E2" i="1"/>
  <c r="D2" i="1" s="1"/>
  <c r="H3" i="3"/>
  <c r="K2" i="1"/>
  <c r="J22" i="1"/>
  <c r="F22" i="1"/>
  <c r="V7" i="1"/>
  <c r="V14" i="1"/>
  <c r="V16" i="1"/>
  <c r="V19" i="1"/>
  <c r="E6" i="1"/>
  <c r="D6" i="1" s="1"/>
  <c r="H11" i="3"/>
  <c r="E10" i="1"/>
  <c r="D10" i="1" s="1"/>
  <c r="H23" i="3"/>
  <c r="V10" i="1"/>
  <c r="D22" i="1" l="1"/>
  <c r="K22" i="1"/>
  <c r="V2" i="1"/>
  <c r="V22" i="1" s="1"/>
</calcChain>
</file>

<file path=xl/comments1.xml><?xml version="1.0" encoding="utf-8"?>
<comments xmlns="http://schemas.openxmlformats.org/spreadsheetml/2006/main">
  <authors>
    <author/>
  </authors>
  <commentList>
    <comment ref="A21" authorId="0" shapeId="0">
      <text>
        <r>
          <rPr>
            <sz val="10"/>
            <color rgb="FF000000"/>
            <rFont val="Arial"/>
            <family val="2"/>
          </rPr>
          <t>50 դրամ - 1 ձու</t>
        </r>
      </text>
    </comment>
  </commentList>
</comments>
</file>

<file path=xl/sharedStrings.xml><?xml version="1.0" encoding="utf-8"?>
<sst xmlns="http://schemas.openxmlformats.org/spreadsheetml/2006/main" count="105" uniqueCount="55">
  <si>
    <t>Ապրանքատեսակ</t>
  </si>
  <si>
    <t>1 երեխայի հաշվով/ 1օրվա համար, գրամ</t>
  </si>
  <si>
    <t>Էներգ․ արժեք, Կկալ</t>
  </si>
  <si>
    <t>Գին (ՀՎԾ, հունվար-մայիս 2021թ., հինգ ամսվա միջին)</t>
  </si>
  <si>
    <t>Գին (ՀՎԾ, հունվար-մայիս 2021թ., հինգ ամսվա) դրամ/կգ</t>
  </si>
  <si>
    <t>Գին (ՀՎԾ, սեպտեմբեր 2021) դրամ/գ</t>
  </si>
  <si>
    <t>Գին (ՀՎԾ, սեպտեմբեր 2021) դրամ/կգ</t>
  </si>
  <si>
    <t>Շուկայական գին 1 գ</t>
  </si>
  <si>
    <t>Շուկայական գին ըստ տարբեր մարզերից կատարված գնահարցումների` միջինացված (2021թ., մայիս)</t>
  </si>
  <si>
    <t>Միջին գին գնահարցումներից, 2021 թ հոկտեմբեր</t>
  </si>
  <si>
    <t>Հաց</t>
  </si>
  <si>
    <t>Բրինձ</t>
  </si>
  <si>
    <t>Մակարոն</t>
  </si>
  <si>
    <t>Հնդկաձավար</t>
  </si>
  <si>
    <t>Բուսական յուղ</t>
  </si>
  <si>
    <t>Ոլոռ</t>
  </si>
  <si>
    <t>Ոսպ</t>
  </si>
  <si>
    <t>Լոբի</t>
  </si>
  <si>
    <t>Պանիր</t>
  </si>
  <si>
    <t>Հավի միս</t>
  </si>
  <si>
    <t>Կարտոֆիլ</t>
  </si>
  <si>
    <t>Սոխ</t>
  </si>
  <si>
    <t>Տոմատի մածուկ</t>
  </si>
  <si>
    <t>Կաղամբ</t>
  </si>
  <si>
    <t>Գազար</t>
  </si>
  <si>
    <t>Կարմիր ճակնդեղ</t>
  </si>
  <si>
    <t>Խնձոր</t>
  </si>
  <si>
    <t>Շաքարավազ</t>
  </si>
  <si>
    <t>Աղ</t>
  </si>
  <si>
    <t>Ձու</t>
  </si>
  <si>
    <t>Ընդամենը (դրամ)</t>
  </si>
  <si>
    <t>Գեղարքունիք ԽԱՉ-ՄԱՑ ՍՊԸ - ԳՆԱՌԱՋԱՐԿ, 2021 թ հոկտեմբեր</t>
  </si>
  <si>
    <t>Շիրակ - Հակոբ Սասոյան ԱՁ, 2021 թ հոկտեմբեր</t>
  </si>
  <si>
    <t>Արագածոտն - Անժելա Ազատյան ԱՁ, 2021 թ հոկտեմբեր</t>
  </si>
  <si>
    <t>Արագածոտն - Հակոբ Մանուկյան ԱՁ, 2021 թ հոկտեմբեր</t>
  </si>
  <si>
    <t>Շիրակ - Թամարա Առաքելյանն ԱՁ, 2021 թ հոկտեմբեր</t>
  </si>
  <si>
    <t>Գեղարքունիք - Սուսաննա Ասլանյան ԱՁ, 2021 թ հոկտեմբեր</t>
  </si>
  <si>
    <t>Հաց աշորայի</t>
  </si>
  <si>
    <t>Ալյուր</t>
  </si>
  <si>
    <t>Վարունգ</t>
  </si>
  <si>
    <t>Պոմիդոր</t>
  </si>
  <si>
    <t>Խոզի միս</t>
  </si>
  <si>
    <t>Տավարի միս</t>
  </si>
  <si>
    <t>Ձուկ</t>
  </si>
  <si>
    <t>Կաթ</t>
  </si>
  <si>
    <t>Դիզել</t>
  </si>
  <si>
    <t>Բենզին</t>
  </si>
  <si>
    <t>հունվար</t>
  </si>
  <si>
    <t>փետրվար</t>
  </si>
  <si>
    <t>մարտ</t>
  </si>
  <si>
    <t>ապրիլ</t>
  </si>
  <si>
    <t>մայիս</t>
  </si>
  <si>
    <t>միջին կգ</t>
  </si>
  <si>
    <t>միջին գ</t>
  </si>
  <si>
    <t>շուկայական գին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</si>
</sst>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0"/>
      <color rgb="FF000000"/>
      <name val="Arial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</fills>
  <borders count="2"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/>
    <xf numFmtId="164" fontId="3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/>
    <xf numFmtId="164" fontId="2" fillId="0" borderId="0" xfId="0" applyNumberFormat="1" applyFont="1" applyAlignment="1"/>
    <xf numFmtId="164" fontId="2" fillId="0" borderId="0" xfId="0" applyNumberFormat="1" applyFon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/>
    <xf numFmtId="0" fontId="6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E1000"/>
  <sheetViews>
    <sheetView tabSelected="1" topLeftCell="D1" workbookViewId="0">
      <selection activeCell="M1" sqref="M1"/>
    </sheetView>
  </sheetViews>
  <sheetFormatPr defaultColWidth="14.42578125" defaultRowHeight="15.75" customHeight="1" x14ac:dyDescent="0.2"/>
  <cols>
    <col min="1" max="1" width="25" customWidth="1"/>
    <col min="2" max="2" width="20.85546875" customWidth="1"/>
    <col min="3" max="3" width="19" customWidth="1"/>
    <col min="4" max="4" width="18.42578125" customWidth="1"/>
    <col min="5" max="5" width="14.42578125" hidden="1"/>
    <col min="7" max="8" width="14.42578125" hidden="1"/>
    <col min="10" max="10" width="14.42578125" hidden="1"/>
    <col min="12" max="12" width="14.42578125" hidden="1"/>
    <col min="14" max="14" width="14.42578125" hidden="1"/>
    <col min="16" max="16" width="14.42578125" hidden="1"/>
    <col min="18" max="18" width="14.42578125" hidden="1"/>
    <col min="20" max="20" width="14.42578125" hidden="1"/>
  </cols>
  <sheetData>
    <row r="1" spans="1:31" s="18" customFormat="1" ht="127.5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21" t="s">
        <v>8</v>
      </c>
      <c r="J1" s="16" t="str">
        <f>Գնահարցումներ!B1</f>
        <v>Գեղարքունիք ԽԱՉ-ՄԱՑ ՍՊԸ - ԳՆԱՌԱՋԱՐԿ, 2021 թ հոկտեմբեր</v>
      </c>
      <c r="K1" s="16" t="str">
        <f>Գնահարցումներ!B1</f>
        <v>Գեղարքունիք ԽԱՉ-ՄԱՑ ՍՊԸ - ԳՆԱՌԱՋԱՐԿ, 2021 թ հոկտեմբեր</v>
      </c>
      <c r="L1" s="16" t="str">
        <f>Գնահարցումներ!C1</f>
        <v>Շիրակ - Հակոբ Սասոյան ԱՁ, 2021 թ հոկտեմբեր</v>
      </c>
      <c r="M1" s="16" t="str">
        <f>Գնահարցումներ!C1</f>
        <v>Շիրակ - Հակոբ Սասոյան ԱՁ, 2021 թ հոկտեմբեր</v>
      </c>
      <c r="N1" s="16" t="str">
        <f>Գնահարցումներ!D1</f>
        <v>Արագածոտն - Անժելա Ազատյան ԱՁ, 2021 թ հոկտեմբեր</v>
      </c>
      <c r="O1" s="16" t="str">
        <f>Գնահարցումներ!D1</f>
        <v>Արագածոտն - Անժելա Ազատյան ԱՁ, 2021 թ հոկտեմբեր</v>
      </c>
      <c r="P1" s="16" t="str">
        <f>Գնահարցումներ!E1</f>
        <v>Արագածոտն - Հակոբ Մանուկյան ԱՁ, 2021 թ հոկտեմբեր</v>
      </c>
      <c r="Q1" s="16" t="str">
        <f>Գնահարցումներ!E1</f>
        <v>Արագածոտն - Հակոբ Մանուկյան ԱՁ, 2021 թ հոկտեմբեր</v>
      </c>
      <c r="R1" s="16" t="str">
        <f>Գնահարցումներ!F1</f>
        <v>Շիրակ - Թամարա Առաքելյանն ԱՁ, 2021 թ հոկտեմբեր</v>
      </c>
      <c r="S1" s="16" t="str">
        <f>Գնահարցումներ!F1</f>
        <v>Շիրակ - Թամարա Առաքելյանն ԱՁ, 2021 թ հոկտեմբեր</v>
      </c>
      <c r="T1" s="16" t="str">
        <f>Գնահարցումներ!G1</f>
        <v>Գեղարքունիք - Սուսաննա Ասլանյան ԱՁ, 2021 թ հոկտեմբեր</v>
      </c>
      <c r="U1" s="16" t="str">
        <f>Գնահարցումներ!G1</f>
        <v>Գեղարքունիք - Սուսաննա Ասլանյան ԱՁ, 2021 թ հոկտեմբեր</v>
      </c>
      <c r="V1" s="16" t="s">
        <v>9</v>
      </c>
      <c r="W1" s="17"/>
      <c r="X1" s="17"/>
      <c r="Y1" s="17"/>
      <c r="Z1" s="17"/>
      <c r="AA1" s="17"/>
      <c r="AB1" s="17"/>
      <c r="AC1" s="17"/>
      <c r="AD1" s="17"/>
      <c r="AE1" s="17"/>
    </row>
    <row r="2" spans="1:31" ht="14.25" x14ac:dyDescent="0.2">
      <c r="A2" s="2" t="s">
        <v>10</v>
      </c>
      <c r="B2" s="3">
        <v>80</v>
      </c>
      <c r="C2" s="3">
        <v>209</v>
      </c>
      <c r="D2" s="4">
        <f t="shared" ref="D2:D21" si="0">E2*B2/1000</f>
        <v>41.328000000000003</v>
      </c>
      <c r="E2" s="4">
        <f>VLOOKUP(A2,'ՀՎԾ գներ'!$A$2:$H$31,7,FALSE)</f>
        <v>516.6</v>
      </c>
      <c r="F2" s="3">
        <f t="shared" ref="F2:F21" si="1">G2*B2/1000</f>
        <v>41.92</v>
      </c>
      <c r="G2" s="3">
        <v>524</v>
      </c>
      <c r="H2" s="5">
        <f>VLOOKUP(A2,'ՀՎԾ գներ'!$A$2:$I$31,9,FALSE)</f>
        <v>0.43</v>
      </c>
      <c r="I2" s="4">
        <f t="shared" ref="I2:I21" si="2">H2*B2</f>
        <v>34.4</v>
      </c>
      <c r="J2" s="6">
        <f>VLOOKUP(A2,Գնահարցումներ!$A$1:$G$31,2,FALSE)</f>
        <v>430</v>
      </c>
      <c r="K2" s="6">
        <f t="shared" ref="K2:K20" si="3">J2*B2/1000</f>
        <v>34.4</v>
      </c>
      <c r="L2" s="6">
        <f>VLOOKUP(A2,Գնահարցումներ!$A$1:$G$31,3,FALSE)</f>
        <v>430</v>
      </c>
      <c r="M2" s="6">
        <f t="shared" ref="M2:M20" si="4">L2*B2/1000</f>
        <v>34.4</v>
      </c>
      <c r="N2" s="6">
        <f>VLOOKUP(A2,Գնահարցումներ!$A$1:$G$31,4,FALSE)</f>
        <v>430</v>
      </c>
      <c r="O2" s="6">
        <f t="shared" ref="O2:O20" si="5">B2*N2/1000</f>
        <v>34.4</v>
      </c>
      <c r="P2" s="6">
        <f>VLOOKUP(A2,Գնահարցումներ!$A$1:$G$31,5,FALSE)</f>
        <v>420</v>
      </c>
      <c r="Q2" s="6">
        <f t="shared" ref="Q2:Q20" si="6">P2*B2/1000</f>
        <v>33.6</v>
      </c>
      <c r="R2" s="6">
        <f>VLOOKUP(A2,Գնահարցումներ!$A$1:$G$31,6,FALSE)</f>
        <v>430</v>
      </c>
      <c r="S2" s="7">
        <f t="shared" ref="S2:S20" si="7">R2*B2/1000</f>
        <v>34.4</v>
      </c>
      <c r="T2" s="7">
        <f>VLOOKUP(A2,Գնահարցումներ!$A$1:$G$31,7,FALSE)</f>
        <v>430</v>
      </c>
      <c r="U2" s="7">
        <f t="shared" ref="U2:U20" si="8">T2*B2/1000</f>
        <v>34.4</v>
      </c>
      <c r="V2" s="7">
        <f t="shared" ref="V2:V21" si="9">AVERAGE(K2,M2,O2,Q2)</f>
        <v>34.199999999999996</v>
      </c>
    </row>
    <row r="3" spans="1:31" ht="14.25" x14ac:dyDescent="0.2">
      <c r="A3" s="2" t="s">
        <v>11</v>
      </c>
      <c r="B3" s="3">
        <v>10</v>
      </c>
      <c r="C3" s="3">
        <v>36</v>
      </c>
      <c r="D3" s="4">
        <f t="shared" si="0"/>
        <v>8.9045999999999985</v>
      </c>
      <c r="E3" s="4">
        <f>VLOOKUP(A3,'ՀՎԾ գներ'!$A$2:$H$31,7,FALSE)</f>
        <v>890.45999999999981</v>
      </c>
      <c r="F3" s="3">
        <f t="shared" si="1"/>
        <v>9.39</v>
      </c>
      <c r="G3" s="3">
        <v>939</v>
      </c>
      <c r="H3" s="5">
        <f>VLOOKUP(A3,'ՀՎԾ գներ'!$A$2:$I$31,9,FALSE)</f>
        <v>0.55000000000000004</v>
      </c>
      <c r="I3" s="4">
        <f t="shared" si="2"/>
        <v>5.5</v>
      </c>
      <c r="J3" s="6">
        <f>VLOOKUP(A3,Գնահարցումներ!$A$1:$G$31,2,FALSE)</f>
        <v>550</v>
      </c>
      <c r="K3" s="6">
        <f t="shared" si="3"/>
        <v>5.5</v>
      </c>
      <c r="L3" s="6">
        <f>VLOOKUP(A3,Գնահարցումներ!$A$1:$G$31,3,FALSE)</f>
        <v>585</v>
      </c>
      <c r="M3" s="6">
        <f t="shared" si="4"/>
        <v>5.85</v>
      </c>
      <c r="N3" s="6">
        <f>VLOOKUP(A3,Գնահարցումներ!$A$1:$G$31,4,FALSE)</f>
        <v>550</v>
      </c>
      <c r="O3" s="6">
        <f t="shared" si="5"/>
        <v>5.5</v>
      </c>
      <c r="P3" s="6">
        <f>VLOOKUP(A3,Գնահարցումներ!$A$1:$G$31,5,FALSE)</f>
        <v>490</v>
      </c>
      <c r="Q3" s="6">
        <f t="shared" si="6"/>
        <v>4.9000000000000004</v>
      </c>
      <c r="R3" s="6">
        <f>VLOOKUP(A3,Գնահարցումներ!$A$1:$G$31,6,FALSE)</f>
        <v>650</v>
      </c>
      <c r="S3" s="7">
        <f t="shared" si="7"/>
        <v>6.5</v>
      </c>
      <c r="T3" s="7">
        <f>VLOOKUP(A3,Գնահարցումներ!$A$1:$G$31,7,FALSE)</f>
        <v>660</v>
      </c>
      <c r="U3" s="7">
        <f t="shared" si="8"/>
        <v>6.6</v>
      </c>
      <c r="V3" s="7">
        <f t="shared" si="9"/>
        <v>5.4375</v>
      </c>
    </row>
    <row r="4" spans="1:31" ht="14.25" x14ac:dyDescent="0.2">
      <c r="A4" s="2" t="s">
        <v>12</v>
      </c>
      <c r="B4" s="3">
        <v>10</v>
      </c>
      <c r="C4" s="3">
        <v>35</v>
      </c>
      <c r="D4" s="4">
        <f t="shared" si="0"/>
        <v>6.3769999999999998</v>
      </c>
      <c r="E4" s="4">
        <f>VLOOKUP(A4,'ՀՎԾ գներ'!$A$2:$H$31,7,FALSE)</f>
        <v>637.70000000000005</v>
      </c>
      <c r="F4" s="3">
        <f t="shared" si="1"/>
        <v>6.48</v>
      </c>
      <c r="G4" s="3">
        <v>648</v>
      </c>
      <c r="H4" s="5">
        <f>VLOOKUP(A4,'ՀՎԾ գներ'!$A$2:$I$31,9,FALSE)</f>
        <v>0.35</v>
      </c>
      <c r="I4" s="4">
        <f t="shared" si="2"/>
        <v>3.5</v>
      </c>
      <c r="J4" s="6">
        <f>VLOOKUP(A4,Գնահարցումներ!$A$1:$G$31,2,FALSE)</f>
        <v>300</v>
      </c>
      <c r="K4" s="6">
        <f t="shared" si="3"/>
        <v>3</v>
      </c>
      <c r="L4" s="6">
        <f>VLOOKUP(A4,Գնահարցումներ!$A$1:$G$31,3,FALSE)</f>
        <v>400</v>
      </c>
      <c r="M4" s="6">
        <f t="shared" si="4"/>
        <v>4</v>
      </c>
      <c r="N4" s="6">
        <f>VLOOKUP(A4,Գնահարցումներ!$A$1:$G$31,4,FALSE)</f>
        <v>320</v>
      </c>
      <c r="O4" s="6">
        <f t="shared" si="5"/>
        <v>3.2</v>
      </c>
      <c r="P4" s="6">
        <f>VLOOKUP(A4,Գնահարցումներ!$A$1:$G$31,5,FALSE)</f>
        <v>295</v>
      </c>
      <c r="Q4" s="6">
        <f t="shared" si="6"/>
        <v>2.95</v>
      </c>
      <c r="R4" s="6">
        <f>VLOOKUP(A4,Գնահարցումներ!$A$1:$G$31,6,FALSE)</f>
        <v>450</v>
      </c>
      <c r="S4" s="7">
        <f t="shared" si="7"/>
        <v>4.5</v>
      </c>
      <c r="T4" s="7">
        <f>VLOOKUP(A4,Գնահարցումներ!$A$1:$G$31,7,FALSE)</f>
        <v>420</v>
      </c>
      <c r="U4" s="7">
        <f t="shared" si="8"/>
        <v>4.2</v>
      </c>
      <c r="V4" s="7">
        <f t="shared" si="9"/>
        <v>3.2874999999999996</v>
      </c>
    </row>
    <row r="5" spans="1:31" ht="14.25" x14ac:dyDescent="0.2">
      <c r="A5" s="2" t="s">
        <v>13</v>
      </c>
      <c r="B5" s="3">
        <v>10</v>
      </c>
      <c r="C5" s="3">
        <v>34</v>
      </c>
      <c r="D5" s="4">
        <f t="shared" si="0"/>
        <v>10.1692</v>
      </c>
      <c r="E5" s="4">
        <f>VLOOKUP(A5,'ՀՎԾ գներ'!$A$2:$H$31,7,FALSE)</f>
        <v>1016.9200000000001</v>
      </c>
      <c r="F5" s="3">
        <f t="shared" si="1"/>
        <v>11.5</v>
      </c>
      <c r="G5" s="3">
        <v>1150</v>
      </c>
      <c r="H5" s="5">
        <f>VLOOKUP(A5,'ՀՎԾ գներ'!$A$2:$I$31,9,FALSE)</f>
        <v>0.75</v>
      </c>
      <c r="I5" s="4">
        <f t="shared" si="2"/>
        <v>7.5</v>
      </c>
      <c r="J5" s="6">
        <f>VLOOKUP(A5,Գնահարցումներ!$A$1:$G$31,2,FALSE)</f>
        <v>850</v>
      </c>
      <c r="K5" s="6">
        <f t="shared" si="3"/>
        <v>8.5</v>
      </c>
      <c r="L5" s="6">
        <f>VLOOKUP(A5,Գնահարցումներ!$A$1:$G$31,3,FALSE)</f>
        <v>930</v>
      </c>
      <c r="M5" s="6">
        <f t="shared" si="4"/>
        <v>9.3000000000000007</v>
      </c>
      <c r="N5" s="6">
        <f>VLOOKUP(A5,Գնահարցումներ!$A$1:$G$31,4,FALSE)</f>
        <v>950</v>
      </c>
      <c r="O5" s="6">
        <f t="shared" si="5"/>
        <v>9.5</v>
      </c>
      <c r="P5" s="6">
        <f>VLOOKUP(A5,Գնահարցումներ!$A$1:$G$31,5,FALSE)</f>
        <v>880</v>
      </c>
      <c r="Q5" s="6">
        <f t="shared" si="6"/>
        <v>8.8000000000000007</v>
      </c>
      <c r="R5" s="6">
        <f>VLOOKUP(A5,Գնահարցումներ!$A$1:$G$31,6,FALSE)</f>
        <v>1000</v>
      </c>
      <c r="S5" s="7">
        <f t="shared" si="7"/>
        <v>10</v>
      </c>
      <c r="T5" s="7">
        <f>VLOOKUP(A5,Գնահարցումներ!$A$1:$G$31,7,FALSE)</f>
        <v>880</v>
      </c>
      <c r="U5" s="7">
        <f t="shared" si="8"/>
        <v>8.8000000000000007</v>
      </c>
      <c r="V5" s="7">
        <f t="shared" si="9"/>
        <v>9.0250000000000004</v>
      </c>
    </row>
    <row r="6" spans="1:31" ht="14.25" x14ac:dyDescent="0.2">
      <c r="A6" s="2" t="s">
        <v>14</v>
      </c>
      <c r="B6" s="3">
        <v>10</v>
      </c>
      <c r="C6" s="3">
        <v>88</v>
      </c>
      <c r="D6" s="4">
        <f t="shared" si="0"/>
        <v>11.3804</v>
      </c>
      <c r="E6" s="4">
        <f>VLOOKUP(A6,'ՀՎԾ գներ'!$A$2:$H$31,7,FALSE)</f>
        <v>1138.04</v>
      </c>
      <c r="F6" s="3">
        <f t="shared" si="1"/>
        <v>11.12</v>
      </c>
      <c r="G6" s="3">
        <v>1112</v>
      </c>
      <c r="H6" s="5">
        <f>VLOOKUP(A6,'ՀՎԾ գներ'!$A$2:$I$31,9,FALSE)</f>
        <v>1.3</v>
      </c>
      <c r="I6" s="4">
        <f t="shared" si="2"/>
        <v>13</v>
      </c>
      <c r="J6" s="6">
        <f>VLOOKUP(A6,Գնահարցումներ!$A$1:$G$31,2,FALSE)</f>
        <v>930</v>
      </c>
      <c r="K6" s="6">
        <f t="shared" si="3"/>
        <v>9.3000000000000007</v>
      </c>
      <c r="L6" s="6">
        <f>VLOOKUP(A6,Գնահարցումներ!$A$1:$G$31,3,FALSE)</f>
        <v>1150</v>
      </c>
      <c r="M6" s="6">
        <f t="shared" si="4"/>
        <v>11.5</v>
      </c>
      <c r="N6" s="6">
        <f>VLOOKUP(A6,Գնահարցումներ!$A$1:$G$31,4,FALSE)</f>
        <v>1050</v>
      </c>
      <c r="O6" s="6">
        <f t="shared" si="5"/>
        <v>10.5</v>
      </c>
      <c r="P6" s="6">
        <f>VLOOKUP(A6,Գնահարցումներ!$A$1:$G$31,5,FALSE)</f>
        <v>970</v>
      </c>
      <c r="Q6" s="6">
        <f t="shared" si="6"/>
        <v>9.6999999999999993</v>
      </c>
      <c r="R6" s="6">
        <f>VLOOKUP(A6,Գնահարցումներ!$A$1:$G$31,6,FALSE)</f>
        <v>1250</v>
      </c>
      <c r="S6" s="7">
        <f t="shared" si="7"/>
        <v>12.5</v>
      </c>
      <c r="T6" s="7">
        <f>VLOOKUP(A6,Գնահարցումներ!$A$1:$G$31,7,FALSE)</f>
        <v>1380</v>
      </c>
      <c r="U6" s="7">
        <f t="shared" si="8"/>
        <v>13.8</v>
      </c>
      <c r="V6" s="7">
        <f t="shared" si="9"/>
        <v>10.25</v>
      </c>
    </row>
    <row r="7" spans="1:31" ht="14.25" x14ac:dyDescent="0.2">
      <c r="A7" s="2" t="s">
        <v>15</v>
      </c>
      <c r="B7" s="3">
        <v>5</v>
      </c>
      <c r="C7" s="3">
        <v>17</v>
      </c>
      <c r="D7" s="4">
        <f t="shared" si="0"/>
        <v>3.8213999999999997</v>
      </c>
      <c r="E7" s="4">
        <f>VLOOKUP(A7,'ՀՎԾ գներ'!$A$2:$H$31,7,FALSE)</f>
        <v>764.28</v>
      </c>
      <c r="F7" s="3">
        <f t="shared" si="1"/>
        <v>3.83</v>
      </c>
      <c r="G7" s="3">
        <v>766</v>
      </c>
      <c r="H7" s="5">
        <f>VLOOKUP(A7,'ՀՎԾ գներ'!$A$2:$I$31,9,FALSE)</f>
        <v>0.3</v>
      </c>
      <c r="I7" s="4">
        <f t="shared" si="2"/>
        <v>1.5</v>
      </c>
      <c r="J7" s="6">
        <f>VLOOKUP(A7,Գնահարցումներ!$A$1:$G$31,2,FALSE)</f>
        <v>350</v>
      </c>
      <c r="K7" s="6">
        <f t="shared" si="3"/>
        <v>1.75</v>
      </c>
      <c r="L7" s="6">
        <f>VLOOKUP(A7,Գնահարցումներ!$A$1:$G$31,3,FALSE)</f>
        <v>500</v>
      </c>
      <c r="M7" s="6">
        <f t="shared" si="4"/>
        <v>2.5</v>
      </c>
      <c r="N7" s="6">
        <f>VLOOKUP(A7,Գնահարցումներ!$A$1:$G$31,4,FALSE)</f>
        <v>400</v>
      </c>
      <c r="O7" s="6">
        <f t="shared" si="5"/>
        <v>2</v>
      </c>
      <c r="P7" s="6">
        <f>VLOOKUP(A7,Գնահարցումներ!$A$1:$G$31,5,FALSE)</f>
        <v>330</v>
      </c>
      <c r="Q7" s="6">
        <f t="shared" si="6"/>
        <v>1.65</v>
      </c>
      <c r="R7" s="6">
        <f>VLOOKUP(A7,Գնահարցումներ!$A$1:$G$31,6,FALSE)</f>
        <v>450</v>
      </c>
      <c r="S7" s="7">
        <f t="shared" si="7"/>
        <v>2.25</v>
      </c>
      <c r="T7" s="7">
        <f>VLOOKUP(A7,Գնահարցումներ!$A$1:$G$31,7,FALSE)</f>
        <v>520</v>
      </c>
      <c r="U7" s="7">
        <f t="shared" si="8"/>
        <v>2.6</v>
      </c>
      <c r="V7" s="7">
        <f t="shared" si="9"/>
        <v>1.9750000000000001</v>
      </c>
    </row>
    <row r="8" spans="1:31" ht="14.25" x14ac:dyDescent="0.2">
      <c r="A8" s="2" t="s">
        <v>16</v>
      </c>
      <c r="B8" s="3">
        <v>5</v>
      </c>
      <c r="C8" s="3">
        <v>17</v>
      </c>
      <c r="D8" s="4">
        <f t="shared" si="0"/>
        <v>5.1501999999999999</v>
      </c>
      <c r="E8" s="4">
        <f>VLOOKUP(A8,'ՀՎԾ գներ'!$A$2:$H$31,7,FALSE)</f>
        <v>1030.04</v>
      </c>
      <c r="F8" s="3">
        <f t="shared" si="1"/>
        <v>5.4550000000000001</v>
      </c>
      <c r="G8" s="3">
        <v>1091</v>
      </c>
      <c r="H8" s="5">
        <f>VLOOKUP(A8,'ՀՎԾ գներ'!$A$2:$I$31,9,FALSE)</f>
        <v>0.65</v>
      </c>
      <c r="I8" s="4">
        <f t="shared" si="2"/>
        <v>3.25</v>
      </c>
      <c r="J8" s="6">
        <f>VLOOKUP(A8,Գնահարցումներ!$A$1:$G$31,2,FALSE)</f>
        <v>800</v>
      </c>
      <c r="K8" s="6">
        <f t="shared" si="3"/>
        <v>4</v>
      </c>
      <c r="L8" s="6">
        <f>VLOOKUP(A8,Գնահարցումներ!$A$1:$G$31,3,FALSE)</f>
        <v>930</v>
      </c>
      <c r="M8" s="6">
        <f t="shared" si="4"/>
        <v>4.6500000000000004</v>
      </c>
      <c r="N8" s="6">
        <f>VLOOKUP(A8,Գնահարցումներ!$A$1:$G$31,4,FALSE)</f>
        <v>900</v>
      </c>
      <c r="O8" s="6">
        <f t="shared" si="5"/>
        <v>4.5</v>
      </c>
      <c r="P8" s="6">
        <f>VLOOKUP(A8,Գնահարցումներ!$A$1:$G$31,5,FALSE)</f>
        <v>820</v>
      </c>
      <c r="Q8" s="6">
        <f t="shared" si="6"/>
        <v>4.0999999999999996</v>
      </c>
      <c r="R8" s="6">
        <f>VLOOKUP(A8,Գնահարցումներ!$A$1:$G$31,6,FALSE)</f>
        <v>1000</v>
      </c>
      <c r="S8" s="7">
        <f t="shared" si="7"/>
        <v>5</v>
      </c>
      <c r="T8" s="7">
        <f>VLOOKUP(A8,Գնահարցումներ!$A$1:$G$31,7,FALSE)</f>
        <v>700</v>
      </c>
      <c r="U8" s="7">
        <f t="shared" si="8"/>
        <v>3.5</v>
      </c>
      <c r="V8" s="7">
        <f t="shared" si="9"/>
        <v>4.3125</v>
      </c>
    </row>
    <row r="9" spans="1:31" ht="14.25" x14ac:dyDescent="0.2">
      <c r="A9" s="2" t="s">
        <v>17</v>
      </c>
      <c r="B9" s="3">
        <v>5</v>
      </c>
      <c r="C9" s="3">
        <v>17</v>
      </c>
      <c r="D9" s="4">
        <f t="shared" si="0"/>
        <v>8.085799999999999</v>
      </c>
      <c r="E9" s="4">
        <f>VLOOKUP(A9,'ՀՎԾ գներ'!$A$2:$H$31,7,FALSE)</f>
        <v>1617.1599999999999</v>
      </c>
      <c r="F9" s="3">
        <f t="shared" si="1"/>
        <v>8.3000000000000007</v>
      </c>
      <c r="G9" s="3">
        <v>1660</v>
      </c>
      <c r="H9" s="5">
        <f>VLOOKUP(A9,'ՀՎԾ գներ'!$A$2:$I$31,9,FALSE)</f>
        <v>1.3</v>
      </c>
      <c r="I9" s="4">
        <f t="shared" si="2"/>
        <v>6.5</v>
      </c>
      <c r="J9" s="6">
        <f>VLOOKUP(A9,Գնահարցումներ!$A$1:$G$31,2,FALSE)</f>
        <v>1400</v>
      </c>
      <c r="K9" s="6">
        <f t="shared" si="3"/>
        <v>7</v>
      </c>
      <c r="L9" s="6">
        <f>VLOOKUP(A9,Գնահարցումներ!$A$1:$G$31,3,FALSE)</f>
        <v>1400</v>
      </c>
      <c r="M9" s="6">
        <f t="shared" si="4"/>
        <v>7</v>
      </c>
      <c r="N9" s="6">
        <f>VLOOKUP(A9,Գնահարցումներ!$A$1:$G$31,4,FALSE)</f>
        <v>1150</v>
      </c>
      <c r="O9" s="6">
        <f t="shared" si="5"/>
        <v>5.75</v>
      </c>
      <c r="P9" s="6">
        <f>VLOOKUP(A9,Գնահարցումներ!$A$1:$G$31,5,FALSE)</f>
        <v>1050</v>
      </c>
      <c r="Q9" s="6">
        <f t="shared" si="6"/>
        <v>5.25</v>
      </c>
      <c r="R9" s="6">
        <f>VLOOKUP(A9,Գնահարցումներ!$A$1:$G$31,6,FALSE)</f>
        <v>1200</v>
      </c>
      <c r="S9" s="7">
        <f t="shared" si="7"/>
        <v>6</v>
      </c>
      <c r="T9" s="7">
        <f>VLOOKUP(A9,Գնահարցումներ!$A$1:$G$31,7,FALSE)</f>
        <v>1450</v>
      </c>
      <c r="U9" s="7">
        <f t="shared" si="8"/>
        <v>7.25</v>
      </c>
      <c r="V9" s="7">
        <f t="shared" si="9"/>
        <v>6.25</v>
      </c>
    </row>
    <row r="10" spans="1:31" ht="14.25" x14ac:dyDescent="0.2">
      <c r="A10" s="2" t="s">
        <v>18</v>
      </c>
      <c r="B10" s="3">
        <v>10</v>
      </c>
      <c r="C10" s="3">
        <v>36</v>
      </c>
      <c r="D10" s="4">
        <f t="shared" si="0"/>
        <v>22.600799999999996</v>
      </c>
      <c r="E10" s="4">
        <f>VLOOKUP(A10,'ՀՎԾ գներ'!$A$2:$H$31,7,FALSE)</f>
        <v>2260.0799999999995</v>
      </c>
      <c r="F10" s="3">
        <f t="shared" si="1"/>
        <v>23.97</v>
      </c>
      <c r="G10" s="3">
        <v>2397</v>
      </c>
      <c r="H10" s="5">
        <f>VLOOKUP(A10,'ՀՎԾ գներ'!$A$2:$I$31,9,FALSE)</f>
        <v>1.7</v>
      </c>
      <c r="I10" s="4">
        <f t="shared" si="2"/>
        <v>17</v>
      </c>
      <c r="J10" s="6">
        <f>VLOOKUP(A10,Գնահարցումներ!$A$1:$G$31,2,FALSE)</f>
        <v>1800</v>
      </c>
      <c r="K10" s="6">
        <f t="shared" si="3"/>
        <v>18</v>
      </c>
      <c r="L10" s="6">
        <f>VLOOKUP(A10,Գնահարցումներ!$A$1:$G$31,3,FALSE)</f>
        <v>2300</v>
      </c>
      <c r="M10" s="6">
        <f t="shared" si="4"/>
        <v>23</v>
      </c>
      <c r="N10" s="6">
        <f>VLOOKUP(A10,Գնահարցումներ!$A$1:$G$31,4,FALSE)</f>
        <v>1900</v>
      </c>
      <c r="O10" s="6">
        <f t="shared" si="5"/>
        <v>19</v>
      </c>
      <c r="P10" s="6">
        <f>VLOOKUP(A10,Գնահարցումներ!$A$1:$G$31,5,FALSE)</f>
        <v>1850</v>
      </c>
      <c r="Q10" s="6">
        <f t="shared" si="6"/>
        <v>18.5</v>
      </c>
      <c r="R10" s="6">
        <f>VLOOKUP(A10,Գնահարցումներ!$A$1:$G$31,6,FALSE)</f>
        <v>2300</v>
      </c>
      <c r="S10" s="7">
        <f t="shared" si="7"/>
        <v>23</v>
      </c>
      <c r="T10" s="7">
        <f>VLOOKUP(A10,Գնահարցումներ!$A$1:$G$31,7,FALSE)</f>
        <v>2750</v>
      </c>
      <c r="U10" s="7">
        <f t="shared" si="8"/>
        <v>27.5</v>
      </c>
      <c r="V10" s="7">
        <f t="shared" si="9"/>
        <v>19.625</v>
      </c>
    </row>
    <row r="11" spans="1:31" ht="14.25" x14ac:dyDescent="0.2">
      <c r="A11" s="2" t="s">
        <v>19</v>
      </c>
      <c r="B11" s="3">
        <v>10</v>
      </c>
      <c r="C11" s="3">
        <v>14</v>
      </c>
      <c r="D11" s="4">
        <f t="shared" si="0"/>
        <v>15.976799999999999</v>
      </c>
      <c r="E11" s="4">
        <f>VLOOKUP(A11,'ՀՎԾ գներ'!$A$2:$H$31,7,FALSE)</f>
        <v>1597.6799999999998</v>
      </c>
      <c r="F11" s="3">
        <f t="shared" si="1"/>
        <v>16.68</v>
      </c>
      <c r="G11" s="3">
        <v>1668</v>
      </c>
      <c r="H11" s="5">
        <f>VLOOKUP(A11,'ՀՎԾ գներ'!$A$2:$I$31,9,FALSE)</f>
        <v>1.8</v>
      </c>
      <c r="I11" s="4">
        <f t="shared" si="2"/>
        <v>18</v>
      </c>
      <c r="J11" s="6">
        <f>VLOOKUP(A11,Գնահարցումներ!$A$1:$G$31,2,FALSE)</f>
        <v>2000</v>
      </c>
      <c r="K11" s="6">
        <f t="shared" si="3"/>
        <v>20</v>
      </c>
      <c r="L11" s="6">
        <f>VLOOKUP(A11,Գնահարցումներ!$A$1:$G$31,3,FALSE)</f>
        <v>2000</v>
      </c>
      <c r="M11" s="6">
        <f t="shared" si="4"/>
        <v>20</v>
      </c>
      <c r="N11" s="6">
        <f>VLOOKUP(A11,Գնահարցումներ!$A$1:$G$31,4,FALSE)</f>
        <v>2000</v>
      </c>
      <c r="O11" s="6">
        <f t="shared" si="5"/>
        <v>20</v>
      </c>
      <c r="P11" s="6">
        <f>VLOOKUP(A11,Գնահարցումներ!$A$1:$G$31,5,FALSE)</f>
        <v>1850</v>
      </c>
      <c r="Q11" s="6">
        <f t="shared" si="6"/>
        <v>18.5</v>
      </c>
      <c r="R11" s="6">
        <f>VLOOKUP(A11,Գնահարցումներ!$A$1:$G$31,6,FALSE)</f>
        <v>1900</v>
      </c>
      <c r="S11" s="7">
        <f t="shared" si="7"/>
        <v>19</v>
      </c>
      <c r="T11" s="7">
        <f>VLOOKUP(A11,Գնահարցումներ!$A$1:$G$31,7,FALSE)</f>
        <v>2500</v>
      </c>
      <c r="U11" s="7">
        <f t="shared" si="8"/>
        <v>25</v>
      </c>
      <c r="V11" s="7">
        <f t="shared" si="9"/>
        <v>19.625</v>
      </c>
    </row>
    <row r="12" spans="1:31" ht="14.25" x14ac:dyDescent="0.2">
      <c r="A12" s="2" t="s">
        <v>20</v>
      </c>
      <c r="B12" s="3">
        <v>30</v>
      </c>
      <c r="C12" s="3">
        <v>23</v>
      </c>
      <c r="D12" s="4">
        <f t="shared" si="0"/>
        <v>6.7494000000000005</v>
      </c>
      <c r="E12" s="4">
        <f>VLOOKUP(A12,'ՀՎԾ գներ'!$A$2:$H$31,7,FALSE)</f>
        <v>224.98000000000002</v>
      </c>
      <c r="F12" s="3">
        <f t="shared" si="1"/>
        <v>7.95</v>
      </c>
      <c r="G12" s="3">
        <v>265</v>
      </c>
      <c r="H12" s="5">
        <f>VLOOKUP(A12,'ՀՎԾ գներ'!$A$2:$I$31,9,FALSE)</f>
        <v>0.2</v>
      </c>
      <c r="I12" s="4">
        <f t="shared" si="2"/>
        <v>6</v>
      </c>
      <c r="J12" s="6">
        <f>VLOOKUP(A12,Գնահարցումներ!$A$1:$G$31,2,FALSE)</f>
        <v>200</v>
      </c>
      <c r="K12" s="6">
        <f t="shared" si="3"/>
        <v>6</v>
      </c>
      <c r="L12" s="6">
        <f>VLOOKUP(A12,Գնահարցումներ!$A$1:$G$31,3,FALSE)</f>
        <v>270</v>
      </c>
      <c r="M12" s="6">
        <f t="shared" si="4"/>
        <v>8.1</v>
      </c>
      <c r="N12" s="6">
        <f>VLOOKUP(A12,Գնահարցումներ!$A$1:$G$31,4,FALSE)</f>
        <v>320</v>
      </c>
      <c r="O12" s="6">
        <f t="shared" si="5"/>
        <v>9.6</v>
      </c>
      <c r="P12" s="6">
        <f>VLOOKUP(A12,Գնահարցումներ!$A$1:$G$31,5,FALSE)</f>
        <v>270</v>
      </c>
      <c r="Q12" s="6">
        <f t="shared" si="6"/>
        <v>8.1</v>
      </c>
      <c r="R12" s="6">
        <f>VLOOKUP(A12,Գնահարցումներ!$A$1:$G$31,6,FALSE)</f>
        <v>400</v>
      </c>
      <c r="S12" s="7">
        <f t="shared" si="7"/>
        <v>12</v>
      </c>
      <c r="T12" s="7">
        <f>VLOOKUP(A12,Գնահարցումներ!$A$1:$G$31,7,FALSE)</f>
        <v>235</v>
      </c>
      <c r="U12" s="7">
        <f t="shared" si="8"/>
        <v>7.05</v>
      </c>
      <c r="V12" s="7">
        <f t="shared" si="9"/>
        <v>7.9499999999999993</v>
      </c>
    </row>
    <row r="13" spans="1:31" ht="14.25" x14ac:dyDescent="0.2">
      <c r="A13" s="2" t="s">
        <v>21</v>
      </c>
      <c r="B13" s="3">
        <v>5</v>
      </c>
      <c r="C13" s="3">
        <v>2</v>
      </c>
      <c r="D13" s="4">
        <f t="shared" si="0"/>
        <v>1.4254</v>
      </c>
      <c r="E13" s="4">
        <f>VLOOKUP(A13,'ՀՎԾ գներ'!$A$2:$H$31,7,FALSE)</f>
        <v>285.08000000000004</v>
      </c>
      <c r="F13" s="3">
        <f t="shared" si="1"/>
        <v>1.42</v>
      </c>
      <c r="G13" s="3">
        <v>284</v>
      </c>
      <c r="H13" s="5">
        <f>VLOOKUP(A13,'ՀՎԾ գներ'!$A$2:$I$31,9,FALSE)</f>
        <v>0.22</v>
      </c>
      <c r="I13" s="4">
        <f t="shared" si="2"/>
        <v>1.1000000000000001</v>
      </c>
      <c r="J13" s="6">
        <f>VLOOKUP(A13,Գնահարցումներ!$A$1:$G$31,2,FALSE)</f>
        <v>280</v>
      </c>
      <c r="K13" s="6">
        <f t="shared" si="3"/>
        <v>1.4</v>
      </c>
      <c r="L13" s="6">
        <f>VLOOKUP(A13,Գնահարցումներ!$A$1:$G$31,3,FALSE)</f>
        <v>280</v>
      </c>
      <c r="M13" s="6">
        <f t="shared" si="4"/>
        <v>1.4</v>
      </c>
      <c r="N13" s="6">
        <f>VLOOKUP(A13,Գնահարցումներ!$A$1:$G$31,4,FALSE)</f>
        <v>200</v>
      </c>
      <c r="O13" s="6">
        <f t="shared" si="5"/>
        <v>1</v>
      </c>
      <c r="P13" s="6">
        <f>VLOOKUP(A13,Գնահարցումներ!$A$1:$G$31,5,FALSE)</f>
        <v>180</v>
      </c>
      <c r="Q13" s="6">
        <f t="shared" si="6"/>
        <v>0.9</v>
      </c>
      <c r="R13" s="6">
        <f>VLOOKUP(A13,Գնահարցումներ!$A$1:$G$31,6,FALSE)</f>
        <v>300</v>
      </c>
      <c r="S13" s="7">
        <f t="shared" si="7"/>
        <v>1.5</v>
      </c>
      <c r="T13" s="7">
        <f>VLOOKUP(A13,Գնահարցումներ!$A$1:$G$31,7,FALSE)</f>
        <v>440</v>
      </c>
      <c r="U13" s="7">
        <f t="shared" si="8"/>
        <v>2.2000000000000002</v>
      </c>
      <c r="V13" s="7">
        <f t="shared" si="9"/>
        <v>1.175</v>
      </c>
    </row>
    <row r="14" spans="1:31" ht="14.25" x14ac:dyDescent="0.2">
      <c r="A14" s="2" t="s">
        <v>22</v>
      </c>
      <c r="B14" s="3">
        <v>3</v>
      </c>
      <c r="C14" s="3">
        <v>3</v>
      </c>
      <c r="D14" s="4">
        <f t="shared" si="0"/>
        <v>3.1021200000000007</v>
      </c>
      <c r="E14" s="4">
        <f>VLOOKUP(A14,'ՀՎԾ գներ'!$A$2:$H$31,7,FALSE)</f>
        <v>1034.0400000000002</v>
      </c>
      <c r="F14" s="3">
        <f t="shared" si="1"/>
        <v>3.222</v>
      </c>
      <c r="G14" s="3">
        <v>1074</v>
      </c>
      <c r="H14" s="5">
        <f>VLOOKUP(A14,'ՀՎԾ գներ'!$A$2:$I$31,9,FALSE)</f>
        <v>1.0340400000000003</v>
      </c>
      <c r="I14" s="4">
        <f t="shared" si="2"/>
        <v>3.1021200000000011</v>
      </c>
      <c r="J14" s="6">
        <f>VLOOKUP(A14,Գնահարցումներ!$A$1:$G$31,2,FALSE)</f>
        <v>550</v>
      </c>
      <c r="K14" s="6">
        <f t="shared" si="3"/>
        <v>1.65</v>
      </c>
      <c r="L14" s="6">
        <f>VLOOKUP(A14,Գնահարցումներ!$A$1:$G$31,3,FALSE)</f>
        <v>700</v>
      </c>
      <c r="M14" s="6">
        <f t="shared" si="4"/>
        <v>2.1</v>
      </c>
      <c r="N14" s="6">
        <f>VLOOKUP(A14,Գնահարցումներ!$A$1:$G$31,4,FALSE)</f>
        <v>900</v>
      </c>
      <c r="O14" s="6">
        <f t="shared" si="5"/>
        <v>2.7</v>
      </c>
      <c r="P14" s="6">
        <f>VLOOKUP(A14,Գնահարցումներ!$A$1:$G$31,5,FALSE)</f>
        <v>680</v>
      </c>
      <c r="Q14" s="6">
        <f t="shared" si="6"/>
        <v>2.04</v>
      </c>
      <c r="R14" s="6">
        <f>VLOOKUP(A14,Գնահարցումներ!$A$1:$G$31,6,FALSE)</f>
        <v>1300</v>
      </c>
      <c r="S14" s="7">
        <f t="shared" si="7"/>
        <v>3.9</v>
      </c>
      <c r="T14" s="7">
        <f>VLOOKUP(A14,Գնահարցումներ!$A$1:$G$31,7,FALSE)</f>
        <v>1250</v>
      </c>
      <c r="U14" s="7">
        <f t="shared" si="8"/>
        <v>3.75</v>
      </c>
      <c r="V14" s="7">
        <f t="shared" si="9"/>
        <v>2.1225000000000001</v>
      </c>
    </row>
    <row r="15" spans="1:31" ht="14.25" x14ac:dyDescent="0.2">
      <c r="A15" s="2" t="s">
        <v>23</v>
      </c>
      <c r="B15" s="3">
        <v>20</v>
      </c>
      <c r="C15" s="3">
        <v>5</v>
      </c>
      <c r="D15" s="4">
        <f t="shared" si="0"/>
        <v>2.5939999999999999</v>
      </c>
      <c r="E15" s="4">
        <f>VLOOKUP(A15,'ՀՎԾ գներ'!$A$2:$H$31,7,FALSE)</f>
        <v>129.69999999999999</v>
      </c>
      <c r="F15" s="3">
        <f t="shared" si="1"/>
        <v>5.66</v>
      </c>
      <c r="G15" s="3">
        <v>283</v>
      </c>
      <c r="H15" s="5">
        <f>VLOOKUP(A15,'ՀՎԾ գներ'!$A$2:$I$31,9,FALSE)</f>
        <v>0.25</v>
      </c>
      <c r="I15" s="4">
        <f t="shared" si="2"/>
        <v>5</v>
      </c>
      <c r="J15" s="6">
        <f>VLOOKUP(A15,Գնահարցումներ!$A$1:$G$31,2,FALSE)</f>
        <v>120</v>
      </c>
      <c r="K15" s="6">
        <f t="shared" si="3"/>
        <v>2.4</v>
      </c>
      <c r="L15" s="6">
        <f>VLOOKUP(A15,Գնահարցումներ!$A$1:$G$31,3,FALSE)</f>
        <v>200</v>
      </c>
      <c r="M15" s="6">
        <f t="shared" si="4"/>
        <v>4</v>
      </c>
      <c r="N15" s="6">
        <f>VLOOKUP(A15,Գնահարցումներ!$A$1:$G$31,4,FALSE)</f>
        <v>200</v>
      </c>
      <c r="O15" s="6">
        <f t="shared" si="5"/>
        <v>4</v>
      </c>
      <c r="P15" s="6">
        <f>VLOOKUP(A15,Գնահարցումներ!$A$1:$G$31,5,FALSE)</f>
        <v>180</v>
      </c>
      <c r="Q15" s="6">
        <f t="shared" si="6"/>
        <v>3.6</v>
      </c>
      <c r="R15" s="6">
        <f>VLOOKUP(A15,Գնահարցումներ!$A$1:$G$31,6,FALSE)</f>
        <v>400</v>
      </c>
      <c r="S15" s="7">
        <f t="shared" si="7"/>
        <v>8</v>
      </c>
      <c r="T15" s="7">
        <f>VLOOKUP(A15,Գնահարցումներ!$A$1:$G$31,7,FALSE)</f>
        <v>300</v>
      </c>
      <c r="U15" s="7">
        <f t="shared" si="8"/>
        <v>6</v>
      </c>
      <c r="V15" s="7">
        <f t="shared" si="9"/>
        <v>3.5</v>
      </c>
    </row>
    <row r="16" spans="1:31" ht="14.25" x14ac:dyDescent="0.2">
      <c r="A16" s="2" t="s">
        <v>24</v>
      </c>
      <c r="B16" s="3">
        <v>5</v>
      </c>
      <c r="C16" s="3">
        <v>2</v>
      </c>
      <c r="D16" s="4">
        <f t="shared" si="0"/>
        <v>2.0042999999999997</v>
      </c>
      <c r="E16" s="4">
        <f>VLOOKUP(A16,'ՀՎԾ գներ'!$A$2:$H$31,7,FALSE)</f>
        <v>400.85999999999996</v>
      </c>
      <c r="F16" s="3">
        <f t="shared" si="1"/>
        <v>2.13</v>
      </c>
      <c r="G16" s="3">
        <v>426</v>
      </c>
      <c r="H16" s="5">
        <f>VLOOKUP(A16,'ՀՎԾ գներ'!$A$2:$I$31,9,FALSE)</f>
        <v>0.3</v>
      </c>
      <c r="I16" s="4">
        <f t="shared" si="2"/>
        <v>1.5</v>
      </c>
      <c r="J16" s="6">
        <f>VLOOKUP(A16,Գնահարցումներ!$A$1:$G$31,2,FALSE)</f>
        <v>480</v>
      </c>
      <c r="K16" s="6">
        <f t="shared" si="3"/>
        <v>2.4</v>
      </c>
      <c r="L16" s="6">
        <f>VLOOKUP(A16,Գնահարցումներ!$A$1:$G$31,3,FALSE)</f>
        <v>400</v>
      </c>
      <c r="M16" s="6">
        <f t="shared" si="4"/>
        <v>2</v>
      </c>
      <c r="N16" s="6">
        <f>VLOOKUP(A16,Գնահարցումներ!$A$1:$G$31,4,FALSE)</f>
        <v>450</v>
      </c>
      <c r="O16" s="6">
        <f t="shared" si="5"/>
        <v>2.25</v>
      </c>
      <c r="P16" s="6">
        <f>VLOOKUP(A16,Գնահարցումներ!$A$1:$G$31,5,FALSE)</f>
        <v>350</v>
      </c>
      <c r="Q16" s="6">
        <f t="shared" si="6"/>
        <v>1.75</v>
      </c>
      <c r="R16" s="6">
        <f>VLOOKUP(A16,Գնահարցումներ!$A$1:$G$31,6,FALSE)</f>
        <v>600</v>
      </c>
      <c r="S16" s="7">
        <f t="shared" si="7"/>
        <v>3</v>
      </c>
      <c r="T16" s="7">
        <f>VLOOKUP(A16,Գնահարցումներ!$A$1:$G$31,7,FALSE)</f>
        <v>465</v>
      </c>
      <c r="U16" s="7">
        <f t="shared" si="8"/>
        <v>2.3250000000000002</v>
      </c>
      <c r="V16" s="7">
        <f t="shared" si="9"/>
        <v>2.1</v>
      </c>
    </row>
    <row r="17" spans="1:22" ht="14.25" x14ac:dyDescent="0.2">
      <c r="A17" s="2" t="s">
        <v>25</v>
      </c>
      <c r="B17" s="3">
        <v>5</v>
      </c>
      <c r="C17" s="3">
        <v>2</v>
      </c>
      <c r="D17" s="4">
        <f t="shared" si="0"/>
        <v>1.1017000000000001</v>
      </c>
      <c r="E17" s="4">
        <f>VLOOKUP(A17,'ՀՎԾ գներ'!$A$2:$H$31,7,FALSE)</f>
        <v>220.34</v>
      </c>
      <c r="F17" s="3">
        <f t="shared" si="1"/>
        <v>1.635</v>
      </c>
      <c r="G17" s="3">
        <v>327</v>
      </c>
      <c r="H17" s="5">
        <f>VLOOKUP(A17,'ՀՎԾ գներ'!$A$2:$I$31,9,FALSE)</f>
        <v>0.3</v>
      </c>
      <c r="I17" s="4">
        <f t="shared" si="2"/>
        <v>1.5</v>
      </c>
      <c r="J17" s="6">
        <f>VLOOKUP(A17,Գնահարցումներ!$A$1:$G$31,2,FALSE)</f>
        <v>300</v>
      </c>
      <c r="K17" s="6">
        <f t="shared" si="3"/>
        <v>1.5</v>
      </c>
      <c r="L17" s="6">
        <f>VLOOKUP(A17,Գնահարցումներ!$A$1:$G$31,3,FALSE)</f>
        <v>250</v>
      </c>
      <c r="M17" s="6">
        <f t="shared" si="4"/>
        <v>1.25</v>
      </c>
      <c r="N17" s="6">
        <f>VLOOKUP(A17,Գնահարցումներ!$A$1:$G$31,4,FALSE)</f>
        <v>350</v>
      </c>
      <c r="O17" s="6">
        <f t="shared" si="5"/>
        <v>1.75</v>
      </c>
      <c r="P17" s="6">
        <f>VLOOKUP(A17,Գնահարցումներ!$A$1:$G$31,5,FALSE)</f>
        <v>250</v>
      </c>
      <c r="Q17" s="6">
        <f t="shared" si="6"/>
        <v>1.25</v>
      </c>
      <c r="R17" s="6">
        <f>VLOOKUP(A17,Գնահարցումներ!$A$1:$G$31,6,FALSE)</f>
        <v>350</v>
      </c>
      <c r="S17" s="7">
        <f t="shared" si="7"/>
        <v>1.75</v>
      </c>
      <c r="T17" s="7">
        <f>VLOOKUP(A17,Գնահարցումներ!$A$1:$G$31,7,FALSE)</f>
        <v>420</v>
      </c>
      <c r="U17" s="7">
        <f t="shared" si="8"/>
        <v>2.1</v>
      </c>
      <c r="V17" s="7">
        <f t="shared" si="9"/>
        <v>1.4375</v>
      </c>
    </row>
    <row r="18" spans="1:22" ht="14.25" x14ac:dyDescent="0.2">
      <c r="A18" s="2" t="s">
        <v>26</v>
      </c>
      <c r="B18" s="3">
        <v>20</v>
      </c>
      <c r="C18" s="3">
        <v>10</v>
      </c>
      <c r="D18" s="4">
        <f t="shared" si="0"/>
        <v>13.222800000000003</v>
      </c>
      <c r="E18" s="4">
        <f>VLOOKUP(A18,'ՀՎԾ գներ'!$A$2:$H$31,7,FALSE)</f>
        <v>661.1400000000001</v>
      </c>
      <c r="F18" s="3">
        <f t="shared" si="1"/>
        <v>9.68</v>
      </c>
      <c r="G18" s="3">
        <v>484</v>
      </c>
      <c r="H18" s="5">
        <f>VLOOKUP(A18,'ՀՎԾ գներ'!$A$2:$I$31,9,FALSE)</f>
        <v>0.25</v>
      </c>
      <c r="I18" s="4">
        <f t="shared" si="2"/>
        <v>5</v>
      </c>
      <c r="J18" s="6">
        <f>VLOOKUP(A18,Գնահարցումներ!$A$1:$G$31,2,FALSE)</f>
        <v>360</v>
      </c>
      <c r="K18" s="6">
        <f t="shared" si="3"/>
        <v>7.2</v>
      </c>
      <c r="L18" s="6">
        <f>VLOOKUP(A18,Գնահարցումներ!$A$1:$G$31,3,FALSE)</f>
        <v>300</v>
      </c>
      <c r="M18" s="6">
        <f t="shared" si="4"/>
        <v>6</v>
      </c>
      <c r="N18" s="6">
        <f>VLOOKUP(A18,Գնահարցումներ!$A$1:$G$31,4,FALSE)</f>
        <v>350</v>
      </c>
      <c r="O18" s="6">
        <f t="shared" si="5"/>
        <v>7</v>
      </c>
      <c r="P18" s="6">
        <f>VLOOKUP(A18,Գնահարցումներ!$A$1:$G$31,5,FALSE)</f>
        <v>250</v>
      </c>
      <c r="Q18" s="6">
        <f t="shared" si="6"/>
        <v>5</v>
      </c>
      <c r="R18" s="6">
        <f>VLOOKUP(A18,Գնահարցումներ!$A$1:$G$31,6,FALSE)</f>
        <v>500</v>
      </c>
      <c r="S18" s="7">
        <f t="shared" si="7"/>
        <v>10</v>
      </c>
      <c r="T18" s="7">
        <f>VLOOKUP(A18,Գնահարցումներ!$A$1:$G$31,7,FALSE)</f>
        <v>530</v>
      </c>
      <c r="U18" s="7">
        <f t="shared" si="8"/>
        <v>10.6</v>
      </c>
      <c r="V18" s="7">
        <f t="shared" si="9"/>
        <v>6.3</v>
      </c>
    </row>
    <row r="19" spans="1:22" ht="14.25" x14ac:dyDescent="0.2">
      <c r="A19" s="2" t="s">
        <v>27</v>
      </c>
      <c r="B19" s="3">
        <v>5</v>
      </c>
      <c r="C19" s="3">
        <v>20</v>
      </c>
      <c r="D19" s="4">
        <f t="shared" si="0"/>
        <v>1.9402999999999999</v>
      </c>
      <c r="E19" s="4">
        <f>VLOOKUP(A19,'ՀՎԾ գներ'!$A$2:$H$31,7,FALSE)</f>
        <v>388.06</v>
      </c>
      <c r="F19" s="3">
        <f t="shared" si="1"/>
        <v>2.105</v>
      </c>
      <c r="G19" s="3">
        <v>421</v>
      </c>
      <c r="H19" s="5">
        <f>VLOOKUP(A19,'ՀՎԾ գներ'!$A$2:$I$31,9,FALSE)</f>
        <v>0.45</v>
      </c>
      <c r="I19" s="4">
        <f t="shared" si="2"/>
        <v>2.25</v>
      </c>
      <c r="J19" s="6">
        <f>VLOOKUP(A19,Գնահարցումներ!$A$1:$G$31,2,FALSE)</f>
        <v>450</v>
      </c>
      <c r="K19" s="6">
        <f t="shared" si="3"/>
        <v>2.25</v>
      </c>
      <c r="L19" s="6">
        <f>VLOOKUP(A19,Գնահարցումներ!$A$1:$G$31,3,FALSE)</f>
        <v>480</v>
      </c>
      <c r="M19" s="6">
        <f t="shared" si="4"/>
        <v>2.4</v>
      </c>
      <c r="N19" s="6">
        <f>VLOOKUP(A19,Գնահարցումներ!$A$1:$G$31,4,FALSE)</f>
        <v>440</v>
      </c>
      <c r="O19" s="6">
        <f t="shared" si="5"/>
        <v>2.2000000000000002</v>
      </c>
      <c r="P19" s="6">
        <f>VLOOKUP(A19,Գնահարցումներ!$A$1:$G$31,5,FALSE)</f>
        <v>430</v>
      </c>
      <c r="Q19" s="6">
        <f t="shared" si="6"/>
        <v>2.15</v>
      </c>
      <c r="R19" s="6">
        <f>VLOOKUP(A19,Գնահարցումներ!$A$1:$G$31,6,FALSE)</f>
        <v>450</v>
      </c>
      <c r="S19" s="7">
        <f t="shared" si="7"/>
        <v>2.25</v>
      </c>
      <c r="T19" s="7">
        <f>VLOOKUP(A19,Գնահարցումներ!$A$1:$G$31,7,FALSE)</f>
        <v>460</v>
      </c>
      <c r="U19" s="7">
        <f t="shared" si="8"/>
        <v>2.2999999999999998</v>
      </c>
      <c r="V19" s="7">
        <f t="shared" si="9"/>
        <v>2.25</v>
      </c>
    </row>
    <row r="20" spans="1:22" ht="14.25" x14ac:dyDescent="0.2">
      <c r="A20" s="2" t="s">
        <v>28</v>
      </c>
      <c r="B20" s="3">
        <v>2</v>
      </c>
      <c r="C20" s="8">
        <v>0</v>
      </c>
      <c r="D20" s="4">
        <f t="shared" si="0"/>
        <v>0.37048000000000003</v>
      </c>
      <c r="E20" s="4">
        <f>VLOOKUP(A20,'ՀՎԾ գներ'!$A$2:$H$31,7,FALSE)</f>
        <v>185.24</v>
      </c>
      <c r="F20" s="3">
        <f t="shared" si="1"/>
        <v>0.36799999999999999</v>
      </c>
      <c r="G20" s="3">
        <v>184</v>
      </c>
      <c r="H20" s="5">
        <f>VLOOKUP(A20,'ՀՎԾ գներ'!$A$2:$I$31,9,FALSE)</f>
        <v>0.18</v>
      </c>
      <c r="I20" s="4">
        <f t="shared" si="2"/>
        <v>0.36</v>
      </c>
      <c r="J20" s="6">
        <f>VLOOKUP(A20,Գնահարցումներ!$A$1:$G$31,2,FALSE)</f>
        <v>170</v>
      </c>
      <c r="K20" s="6">
        <f t="shared" si="3"/>
        <v>0.34</v>
      </c>
      <c r="L20" s="6">
        <f>VLOOKUP(A20,Գնահարցումներ!$A$1:$G$31,3,FALSE)</f>
        <v>200</v>
      </c>
      <c r="M20" s="6">
        <f t="shared" si="4"/>
        <v>0.4</v>
      </c>
      <c r="N20" s="6">
        <f>VLOOKUP(A20,Գնահարցումներ!$A$1:$G$31,4,FALSE)</f>
        <v>180</v>
      </c>
      <c r="O20" s="6">
        <f t="shared" si="5"/>
        <v>0.36</v>
      </c>
      <c r="P20" s="6">
        <f>VLOOKUP(A20,Գնահարցումներ!$A$1:$G$31,5,FALSE)</f>
        <v>160</v>
      </c>
      <c r="Q20" s="6">
        <f t="shared" si="6"/>
        <v>0.32</v>
      </c>
      <c r="R20" s="6">
        <f>VLOOKUP(A20,Գնահարցումներ!$A$1:$G$31,6,FALSE)</f>
        <v>200</v>
      </c>
      <c r="S20" s="7">
        <f t="shared" si="7"/>
        <v>0.4</v>
      </c>
      <c r="T20" s="7">
        <f>VLOOKUP(A20,Գնահարցումներ!$A$1:$G$31,7,FALSE)</f>
        <v>250</v>
      </c>
      <c r="U20" s="7">
        <f t="shared" si="8"/>
        <v>0.5</v>
      </c>
      <c r="V20" s="7">
        <f t="shared" si="9"/>
        <v>0.35500000000000004</v>
      </c>
    </row>
    <row r="21" spans="1:22" ht="14.25" x14ac:dyDescent="0.2">
      <c r="A21" s="2" t="s">
        <v>29</v>
      </c>
      <c r="B21" s="3">
        <v>10</v>
      </c>
      <c r="C21" s="3">
        <v>14</v>
      </c>
      <c r="D21" s="4">
        <f t="shared" si="0"/>
        <v>8.2669999999999995</v>
      </c>
      <c r="E21" s="4">
        <f>VLOOKUP(A21,'ՀՎԾ գներ'!$A$2:$H$31,7,FALSE)</f>
        <v>826.7</v>
      </c>
      <c r="F21" s="3">
        <f t="shared" si="1"/>
        <v>7.68</v>
      </c>
      <c r="G21" s="3">
        <v>768</v>
      </c>
      <c r="H21" s="5">
        <f>VLOOKUP(A21,'ՀՎԾ գներ'!$A$2:$I$31,9,FALSE)</f>
        <v>1.6</v>
      </c>
      <c r="I21" s="4">
        <f t="shared" si="2"/>
        <v>16</v>
      </c>
      <c r="J21" s="6">
        <f>VLOOKUP(A21,Գնահարցումներ!$A$1:$G$31,2,FALSE)</f>
        <v>70</v>
      </c>
      <c r="K21" s="6">
        <f>J21/50*B21</f>
        <v>14</v>
      </c>
      <c r="L21" s="6">
        <f>VLOOKUP(A21,Գնահարցումներ!$A$1:$G$31,3,FALSE)</f>
        <v>90</v>
      </c>
      <c r="M21" s="6">
        <f>L21/50*B21</f>
        <v>18</v>
      </c>
      <c r="N21" s="6">
        <f>VLOOKUP(A21,Գնահարցումներ!$A$1:$G$31,4,FALSE)</f>
        <v>90</v>
      </c>
      <c r="O21" s="6">
        <f>B21/50*N21</f>
        <v>18</v>
      </c>
      <c r="P21" s="6">
        <f>VLOOKUP(A21,Գնահարցումներ!$A$1:$G$31,5,FALSE)</f>
        <v>85</v>
      </c>
      <c r="Q21" s="6">
        <f>P21/50*B21</f>
        <v>17</v>
      </c>
      <c r="R21" s="6">
        <f>VLOOKUP(A21,Գնահարցումներ!$A$1:$G$31,6,FALSE)</f>
        <v>90</v>
      </c>
      <c r="S21" s="7">
        <f>R21/50*B21</f>
        <v>18</v>
      </c>
      <c r="T21" s="7">
        <f>VLOOKUP(A21,Գնահարցումներ!$A$1:$G$31,7,FALSE)</f>
        <v>85</v>
      </c>
      <c r="U21" s="7">
        <f>T21/50*B21</f>
        <v>17</v>
      </c>
      <c r="V21" s="7">
        <f t="shared" si="9"/>
        <v>16.75</v>
      </c>
    </row>
    <row r="22" spans="1:22" ht="15" x14ac:dyDescent="0.25">
      <c r="A22" s="9" t="s">
        <v>30</v>
      </c>
      <c r="B22" s="10"/>
      <c r="C22" s="10">
        <v>584</v>
      </c>
      <c r="D22" s="19">
        <f>SUM(D2:D21)</f>
        <v>174.57169999999999</v>
      </c>
      <c r="E22" s="19"/>
      <c r="F22" s="20">
        <f>SUM(F2:F21)</f>
        <v>180.49499999999998</v>
      </c>
      <c r="G22" s="19"/>
      <c r="H22" s="19"/>
      <c r="I22" s="19">
        <f t="shared" ref="I22:K22" si="10">SUM(I2:I21)</f>
        <v>151.96212000000003</v>
      </c>
      <c r="J22" s="19">
        <f t="shared" si="10"/>
        <v>12390</v>
      </c>
      <c r="K22" s="19">
        <f t="shared" si="10"/>
        <v>150.59000000000003</v>
      </c>
      <c r="L22" s="19"/>
      <c r="M22" s="19">
        <f>SUM(M2:M21)</f>
        <v>167.85000000000002</v>
      </c>
      <c r="N22" s="19"/>
      <c r="O22" s="19">
        <f>SUM(O2:O21)</f>
        <v>163.20999999999998</v>
      </c>
      <c r="P22" s="19"/>
      <c r="Q22" s="19">
        <f t="shared" ref="Q22:V22" si="11">SUM(Q2:Q21)</f>
        <v>150.06</v>
      </c>
      <c r="R22" s="19">
        <f t="shared" si="11"/>
        <v>15220</v>
      </c>
      <c r="S22" s="19">
        <f t="shared" si="11"/>
        <v>183.95000000000002</v>
      </c>
      <c r="T22" s="19">
        <f t="shared" si="11"/>
        <v>16125</v>
      </c>
      <c r="U22" s="19">
        <f t="shared" si="11"/>
        <v>187.47499999999997</v>
      </c>
      <c r="V22" s="19">
        <f t="shared" si="11"/>
        <v>157.92750000000001</v>
      </c>
    </row>
    <row r="23" spans="1:22" ht="15.75" customHeight="1" x14ac:dyDescent="0.2">
      <c r="A23" s="1"/>
    </row>
    <row r="24" spans="1:22" ht="15.75" customHeight="1" x14ac:dyDescent="0.2">
      <c r="A24" s="1"/>
    </row>
    <row r="25" spans="1:22" ht="15.75" customHeight="1" x14ac:dyDescent="0.2">
      <c r="A25" s="1"/>
    </row>
    <row r="26" spans="1:22" ht="15.75" customHeight="1" x14ac:dyDescent="0.2">
      <c r="A26" s="1"/>
    </row>
    <row r="27" spans="1:22" ht="15.75" customHeight="1" x14ac:dyDescent="0.2">
      <c r="A27" s="1"/>
    </row>
    <row r="28" spans="1:22" ht="15.75" customHeight="1" x14ac:dyDescent="0.2">
      <c r="A28" s="1"/>
    </row>
    <row r="29" spans="1:22" ht="15.75" customHeight="1" x14ac:dyDescent="0.2">
      <c r="A29" s="1"/>
    </row>
    <row r="30" spans="1:22" ht="15.75" customHeight="1" x14ac:dyDescent="0.2">
      <c r="A30" s="1"/>
    </row>
    <row r="31" spans="1:22" ht="15.75" customHeight="1" x14ac:dyDescent="0.2">
      <c r="A31" s="1"/>
    </row>
    <row r="32" spans="1:22" ht="15.75" customHeight="1" x14ac:dyDescent="0.2">
      <c r="A32" s="1"/>
    </row>
    <row r="33" spans="1:1" ht="15.75" customHeight="1" x14ac:dyDescent="0.2">
      <c r="A33" s="1"/>
    </row>
    <row r="34" spans="1:1" ht="15.75" customHeight="1" x14ac:dyDescent="0.2">
      <c r="A34" s="1"/>
    </row>
    <row r="35" spans="1:1" ht="15.75" customHeight="1" x14ac:dyDescent="0.2">
      <c r="A35" s="1"/>
    </row>
    <row r="36" spans="1:1" ht="15.75" customHeight="1" x14ac:dyDescent="0.2">
      <c r="A36" s="1"/>
    </row>
    <row r="37" spans="1:1" ht="15.75" customHeight="1" x14ac:dyDescent="0.2">
      <c r="A37" s="1"/>
    </row>
    <row r="38" spans="1:1" ht="15.75" customHeight="1" x14ac:dyDescent="0.2">
      <c r="A38" s="1"/>
    </row>
    <row r="39" spans="1:1" ht="15.75" customHeight="1" x14ac:dyDescent="0.2">
      <c r="A39" s="1"/>
    </row>
    <row r="40" spans="1:1" ht="15.75" customHeight="1" x14ac:dyDescent="0.2">
      <c r="A40" s="1"/>
    </row>
    <row r="41" spans="1:1" ht="15.75" customHeight="1" x14ac:dyDescent="0.2">
      <c r="A41" s="1"/>
    </row>
    <row r="42" spans="1:1" ht="15.75" customHeight="1" x14ac:dyDescent="0.2">
      <c r="A42" s="1"/>
    </row>
    <row r="43" spans="1:1" ht="15.75" customHeight="1" x14ac:dyDescent="0.2">
      <c r="A43" s="1"/>
    </row>
    <row r="44" spans="1:1" ht="15.75" customHeight="1" x14ac:dyDescent="0.2">
      <c r="A44" s="1"/>
    </row>
    <row r="45" spans="1:1" ht="15.75" customHeight="1" x14ac:dyDescent="0.2">
      <c r="A45" s="1"/>
    </row>
    <row r="46" spans="1:1" ht="15.75" customHeight="1" x14ac:dyDescent="0.2">
      <c r="A46" s="1"/>
    </row>
    <row r="47" spans="1:1" ht="15.75" customHeight="1" x14ac:dyDescent="0.2">
      <c r="A47" s="1"/>
    </row>
    <row r="48" spans="1:1" ht="15.75" customHeight="1" x14ac:dyDescent="0.2">
      <c r="A48" s="1"/>
    </row>
    <row r="49" spans="1:1" ht="15.75" customHeight="1" x14ac:dyDescent="0.2">
      <c r="A49" s="1"/>
    </row>
    <row r="50" spans="1:1" ht="15.75" customHeight="1" x14ac:dyDescent="0.2">
      <c r="A50" s="1"/>
    </row>
    <row r="51" spans="1:1" ht="15.75" customHeight="1" x14ac:dyDescent="0.2">
      <c r="A51" s="1"/>
    </row>
    <row r="52" spans="1:1" ht="15.75" customHeight="1" x14ac:dyDescent="0.2">
      <c r="A52" s="1"/>
    </row>
    <row r="53" spans="1:1" ht="15.75" customHeight="1" x14ac:dyDescent="0.2">
      <c r="A53" s="1"/>
    </row>
    <row r="54" spans="1:1" ht="15.75" customHeight="1" x14ac:dyDescent="0.2">
      <c r="A54" s="1"/>
    </row>
    <row r="55" spans="1:1" ht="15.75" customHeight="1" x14ac:dyDescent="0.2">
      <c r="A55" s="1"/>
    </row>
    <row r="56" spans="1:1" ht="15.75" customHeight="1" x14ac:dyDescent="0.2">
      <c r="A56" s="1"/>
    </row>
    <row r="57" spans="1:1" ht="15.75" customHeight="1" x14ac:dyDescent="0.2">
      <c r="A57" s="1"/>
    </row>
    <row r="58" spans="1:1" ht="15.75" customHeight="1" x14ac:dyDescent="0.2">
      <c r="A58" s="1"/>
    </row>
    <row r="59" spans="1:1" ht="15.75" customHeight="1" x14ac:dyDescent="0.2">
      <c r="A59" s="1"/>
    </row>
    <row r="60" spans="1:1" ht="15.75" customHeight="1" x14ac:dyDescent="0.2">
      <c r="A60" s="1"/>
    </row>
    <row r="61" spans="1:1" ht="15.75" customHeight="1" x14ac:dyDescent="0.2">
      <c r="A61" s="1"/>
    </row>
    <row r="62" spans="1:1" ht="15.75" customHeight="1" x14ac:dyDescent="0.2">
      <c r="A62" s="1"/>
    </row>
    <row r="63" spans="1:1" ht="15.75" customHeight="1" x14ac:dyDescent="0.2">
      <c r="A63" s="1"/>
    </row>
    <row r="64" spans="1:1" ht="15.75" customHeight="1" x14ac:dyDescent="0.2">
      <c r="A64" s="1"/>
    </row>
    <row r="65" spans="1:1" ht="15.75" customHeight="1" x14ac:dyDescent="0.2">
      <c r="A65" s="1"/>
    </row>
    <row r="66" spans="1:1" ht="15.75" customHeight="1" x14ac:dyDescent="0.2">
      <c r="A66" s="1"/>
    </row>
    <row r="67" spans="1:1" ht="15.75" customHeight="1" x14ac:dyDescent="0.2">
      <c r="A67" s="1"/>
    </row>
    <row r="68" spans="1:1" ht="15.75" customHeight="1" x14ac:dyDescent="0.2">
      <c r="A68" s="1"/>
    </row>
    <row r="69" spans="1:1" ht="15.75" customHeight="1" x14ac:dyDescent="0.2">
      <c r="A69" s="1"/>
    </row>
    <row r="70" spans="1:1" ht="15.75" customHeight="1" x14ac:dyDescent="0.2">
      <c r="A70" s="1"/>
    </row>
    <row r="71" spans="1:1" ht="15.75" customHeight="1" x14ac:dyDescent="0.2">
      <c r="A71" s="1"/>
    </row>
    <row r="72" spans="1:1" ht="15.75" customHeight="1" x14ac:dyDescent="0.2">
      <c r="A72" s="1"/>
    </row>
    <row r="73" spans="1:1" ht="15.75" customHeight="1" x14ac:dyDescent="0.2">
      <c r="A73" s="1"/>
    </row>
    <row r="74" spans="1:1" ht="15.75" customHeight="1" x14ac:dyDescent="0.2">
      <c r="A74" s="1"/>
    </row>
    <row r="75" spans="1:1" ht="15.75" customHeight="1" x14ac:dyDescent="0.2">
      <c r="A75" s="1"/>
    </row>
    <row r="76" spans="1:1" ht="15.75" customHeight="1" x14ac:dyDescent="0.2">
      <c r="A76" s="1"/>
    </row>
    <row r="77" spans="1:1" ht="15.75" customHeight="1" x14ac:dyDescent="0.2">
      <c r="A77" s="1"/>
    </row>
    <row r="78" spans="1:1" ht="15.75" customHeight="1" x14ac:dyDescent="0.2">
      <c r="A78" s="1"/>
    </row>
    <row r="79" spans="1:1" ht="15.75" customHeight="1" x14ac:dyDescent="0.2">
      <c r="A79" s="1"/>
    </row>
    <row r="80" spans="1:1" ht="15.75" customHeight="1" x14ac:dyDescent="0.2">
      <c r="A80" s="1"/>
    </row>
    <row r="81" spans="1:1" ht="15.75" customHeight="1" x14ac:dyDescent="0.2">
      <c r="A81" s="1"/>
    </row>
    <row r="82" spans="1:1" ht="15.75" customHeight="1" x14ac:dyDescent="0.2">
      <c r="A82" s="1"/>
    </row>
    <row r="83" spans="1:1" ht="15.75" customHeight="1" x14ac:dyDescent="0.2">
      <c r="A83" s="1"/>
    </row>
    <row r="84" spans="1:1" ht="15.75" customHeight="1" x14ac:dyDescent="0.2">
      <c r="A84" s="1"/>
    </row>
    <row r="85" spans="1:1" ht="15.75" customHeight="1" x14ac:dyDescent="0.2">
      <c r="A85" s="1"/>
    </row>
    <row r="86" spans="1:1" ht="15.75" customHeight="1" x14ac:dyDescent="0.2">
      <c r="A86" s="1"/>
    </row>
    <row r="87" spans="1:1" ht="15.75" customHeight="1" x14ac:dyDescent="0.2">
      <c r="A87" s="1"/>
    </row>
    <row r="88" spans="1:1" ht="15.75" customHeight="1" x14ac:dyDescent="0.2">
      <c r="A88" s="1"/>
    </row>
    <row r="89" spans="1:1" ht="15.75" customHeight="1" x14ac:dyDescent="0.2">
      <c r="A89" s="1"/>
    </row>
    <row r="90" spans="1:1" ht="15.75" customHeight="1" x14ac:dyDescent="0.2">
      <c r="A90" s="1"/>
    </row>
    <row r="91" spans="1:1" ht="15.75" customHeight="1" x14ac:dyDescent="0.2">
      <c r="A91" s="1"/>
    </row>
    <row r="92" spans="1:1" ht="15.75" customHeight="1" x14ac:dyDescent="0.2">
      <c r="A92" s="1"/>
    </row>
    <row r="93" spans="1:1" ht="15.75" customHeight="1" x14ac:dyDescent="0.2">
      <c r="A93" s="1"/>
    </row>
    <row r="94" spans="1:1" ht="15.75" customHeight="1" x14ac:dyDescent="0.2">
      <c r="A94" s="1"/>
    </row>
    <row r="95" spans="1:1" ht="15.75" customHeight="1" x14ac:dyDescent="0.2">
      <c r="A95" s="1"/>
    </row>
    <row r="96" spans="1:1" ht="15.75" customHeight="1" x14ac:dyDescent="0.2">
      <c r="A96" s="1"/>
    </row>
    <row r="97" spans="1:1" ht="15.75" customHeight="1" x14ac:dyDescent="0.2">
      <c r="A97" s="1"/>
    </row>
    <row r="98" spans="1:1" ht="15.75" customHeight="1" x14ac:dyDescent="0.2">
      <c r="A98" s="1"/>
    </row>
    <row r="99" spans="1:1" ht="15.75" customHeight="1" x14ac:dyDescent="0.2">
      <c r="A99" s="1"/>
    </row>
    <row r="100" spans="1:1" ht="15.75" customHeight="1" x14ac:dyDescent="0.2">
      <c r="A100" s="1"/>
    </row>
    <row r="101" spans="1:1" ht="15.75" customHeight="1" x14ac:dyDescent="0.2">
      <c r="A101" s="1"/>
    </row>
    <row r="102" spans="1:1" ht="15.75" customHeight="1" x14ac:dyDescent="0.2">
      <c r="A102" s="1"/>
    </row>
    <row r="103" spans="1:1" ht="15.75" customHeight="1" x14ac:dyDescent="0.2">
      <c r="A103" s="1"/>
    </row>
    <row r="104" spans="1:1" ht="15.75" customHeight="1" x14ac:dyDescent="0.2">
      <c r="A104" s="1"/>
    </row>
    <row r="105" spans="1:1" ht="15.75" customHeight="1" x14ac:dyDescent="0.2">
      <c r="A105" s="1"/>
    </row>
    <row r="106" spans="1:1" ht="15.75" customHeight="1" x14ac:dyDescent="0.2">
      <c r="A106" s="1"/>
    </row>
    <row r="107" spans="1:1" ht="15.75" customHeight="1" x14ac:dyDescent="0.2">
      <c r="A107" s="1"/>
    </row>
    <row r="108" spans="1:1" ht="15.75" customHeight="1" x14ac:dyDescent="0.2">
      <c r="A108" s="1"/>
    </row>
    <row r="109" spans="1:1" ht="15.75" customHeight="1" x14ac:dyDescent="0.2">
      <c r="A109" s="1"/>
    </row>
    <row r="110" spans="1:1" ht="15.75" customHeight="1" x14ac:dyDescent="0.2">
      <c r="A110" s="1"/>
    </row>
    <row r="111" spans="1:1" ht="15.75" customHeight="1" x14ac:dyDescent="0.2">
      <c r="A111" s="1"/>
    </row>
    <row r="112" spans="1:1" ht="15.75" customHeight="1" x14ac:dyDescent="0.2">
      <c r="A112" s="1"/>
    </row>
    <row r="113" spans="1:1" ht="15.75" customHeight="1" x14ac:dyDescent="0.2">
      <c r="A113" s="1"/>
    </row>
    <row r="114" spans="1:1" ht="15.75" customHeight="1" x14ac:dyDescent="0.2">
      <c r="A114" s="1"/>
    </row>
    <row r="115" spans="1:1" ht="15.75" customHeight="1" x14ac:dyDescent="0.2">
      <c r="A115" s="1"/>
    </row>
    <row r="116" spans="1:1" ht="15.75" customHeight="1" x14ac:dyDescent="0.2">
      <c r="A116" s="1"/>
    </row>
    <row r="117" spans="1:1" ht="15.75" customHeight="1" x14ac:dyDescent="0.2">
      <c r="A117" s="1"/>
    </row>
    <row r="118" spans="1:1" ht="15.75" customHeight="1" x14ac:dyDescent="0.2">
      <c r="A118" s="1"/>
    </row>
    <row r="119" spans="1:1" ht="15.75" customHeight="1" x14ac:dyDescent="0.2">
      <c r="A119" s="1"/>
    </row>
    <row r="120" spans="1:1" ht="15.75" customHeight="1" x14ac:dyDescent="0.2">
      <c r="A120" s="1"/>
    </row>
    <row r="121" spans="1:1" ht="15.75" customHeight="1" x14ac:dyDescent="0.2">
      <c r="A121" s="1"/>
    </row>
    <row r="122" spans="1:1" ht="15.75" customHeight="1" x14ac:dyDescent="0.2">
      <c r="A122" s="1"/>
    </row>
    <row r="123" spans="1:1" ht="15.75" customHeight="1" x14ac:dyDescent="0.2">
      <c r="A123" s="1"/>
    </row>
    <row r="124" spans="1:1" ht="15.75" customHeight="1" x14ac:dyDescent="0.2">
      <c r="A124" s="1"/>
    </row>
    <row r="125" spans="1:1" ht="15.75" customHeight="1" x14ac:dyDescent="0.2">
      <c r="A125" s="1"/>
    </row>
    <row r="126" spans="1:1" ht="15.75" customHeight="1" x14ac:dyDescent="0.2">
      <c r="A126" s="1"/>
    </row>
    <row r="127" spans="1:1" ht="15.75" customHeight="1" x14ac:dyDescent="0.2">
      <c r="A127" s="1"/>
    </row>
    <row r="128" spans="1:1" ht="15.75" customHeight="1" x14ac:dyDescent="0.2">
      <c r="A128" s="1"/>
    </row>
    <row r="129" spans="1:1" ht="15.75" customHeight="1" x14ac:dyDescent="0.2">
      <c r="A129" s="1"/>
    </row>
    <row r="130" spans="1:1" ht="15.75" customHeight="1" x14ac:dyDescent="0.2">
      <c r="A130" s="1"/>
    </row>
    <row r="131" spans="1:1" ht="15.75" customHeight="1" x14ac:dyDescent="0.2">
      <c r="A131" s="1"/>
    </row>
    <row r="132" spans="1:1" ht="15.75" customHeight="1" x14ac:dyDescent="0.2">
      <c r="A132" s="1"/>
    </row>
    <row r="133" spans="1:1" ht="15.75" customHeight="1" x14ac:dyDescent="0.2">
      <c r="A133" s="1"/>
    </row>
    <row r="134" spans="1:1" ht="15.75" customHeight="1" x14ac:dyDescent="0.2">
      <c r="A134" s="1"/>
    </row>
    <row r="135" spans="1:1" ht="15.75" customHeight="1" x14ac:dyDescent="0.2">
      <c r="A135" s="1"/>
    </row>
    <row r="136" spans="1:1" ht="15.75" customHeight="1" x14ac:dyDescent="0.2">
      <c r="A136" s="1"/>
    </row>
    <row r="137" spans="1:1" ht="15.75" customHeight="1" x14ac:dyDescent="0.2">
      <c r="A137" s="1"/>
    </row>
    <row r="138" spans="1:1" ht="15.75" customHeight="1" x14ac:dyDescent="0.2">
      <c r="A138" s="1"/>
    </row>
    <row r="139" spans="1:1" ht="15.75" customHeight="1" x14ac:dyDescent="0.2">
      <c r="A139" s="1"/>
    </row>
    <row r="140" spans="1:1" ht="15.75" customHeight="1" x14ac:dyDescent="0.2">
      <c r="A140" s="1"/>
    </row>
    <row r="141" spans="1:1" ht="15.75" customHeight="1" x14ac:dyDescent="0.2">
      <c r="A141" s="1"/>
    </row>
    <row r="142" spans="1:1" ht="15.75" customHeight="1" x14ac:dyDescent="0.2">
      <c r="A142" s="1"/>
    </row>
    <row r="143" spans="1:1" ht="15.75" customHeight="1" x14ac:dyDescent="0.2">
      <c r="A143" s="1"/>
    </row>
    <row r="144" spans="1:1" ht="15.75" customHeight="1" x14ac:dyDescent="0.2">
      <c r="A144" s="1"/>
    </row>
    <row r="145" spans="1:1" ht="15.75" customHeight="1" x14ac:dyDescent="0.2">
      <c r="A145" s="1"/>
    </row>
    <row r="146" spans="1:1" ht="15.75" customHeight="1" x14ac:dyDescent="0.2">
      <c r="A146" s="1"/>
    </row>
    <row r="147" spans="1:1" ht="15.75" customHeight="1" x14ac:dyDescent="0.2">
      <c r="A147" s="1"/>
    </row>
    <row r="148" spans="1:1" ht="15.75" customHeight="1" x14ac:dyDescent="0.2">
      <c r="A148" s="1"/>
    </row>
    <row r="149" spans="1:1" ht="15.75" customHeight="1" x14ac:dyDescent="0.2">
      <c r="A149" s="1"/>
    </row>
    <row r="150" spans="1:1" ht="15.75" customHeight="1" x14ac:dyDescent="0.2">
      <c r="A150" s="1"/>
    </row>
    <row r="151" spans="1:1" ht="15.75" customHeight="1" x14ac:dyDescent="0.2">
      <c r="A151" s="1"/>
    </row>
    <row r="152" spans="1:1" ht="15.75" customHeight="1" x14ac:dyDescent="0.2">
      <c r="A152" s="1"/>
    </row>
    <row r="153" spans="1:1" ht="15.75" customHeight="1" x14ac:dyDescent="0.2">
      <c r="A153" s="1"/>
    </row>
    <row r="154" spans="1:1" ht="15.75" customHeight="1" x14ac:dyDescent="0.2">
      <c r="A154" s="1"/>
    </row>
    <row r="155" spans="1:1" ht="15.75" customHeight="1" x14ac:dyDescent="0.2">
      <c r="A155" s="1"/>
    </row>
    <row r="156" spans="1:1" ht="15.75" customHeight="1" x14ac:dyDescent="0.2">
      <c r="A156" s="1"/>
    </row>
    <row r="157" spans="1:1" ht="15.75" customHeight="1" x14ac:dyDescent="0.2">
      <c r="A157" s="1"/>
    </row>
    <row r="158" spans="1:1" ht="15.75" customHeight="1" x14ac:dyDescent="0.2">
      <c r="A158" s="1"/>
    </row>
    <row r="159" spans="1:1" ht="15.75" customHeight="1" x14ac:dyDescent="0.2">
      <c r="A159" s="1"/>
    </row>
    <row r="160" spans="1:1" ht="15.75" customHeight="1" x14ac:dyDescent="0.2">
      <c r="A160" s="1"/>
    </row>
    <row r="161" spans="1:1" ht="15.75" customHeight="1" x14ac:dyDescent="0.2">
      <c r="A161" s="1"/>
    </row>
    <row r="162" spans="1:1" ht="15.75" customHeight="1" x14ac:dyDescent="0.2">
      <c r="A162" s="1"/>
    </row>
    <row r="163" spans="1:1" ht="15.75" customHeight="1" x14ac:dyDescent="0.2">
      <c r="A163" s="1"/>
    </row>
    <row r="164" spans="1:1" ht="15.75" customHeight="1" x14ac:dyDescent="0.2">
      <c r="A164" s="1"/>
    </row>
    <row r="165" spans="1:1" ht="15.75" customHeight="1" x14ac:dyDescent="0.2">
      <c r="A165" s="1"/>
    </row>
    <row r="166" spans="1:1" ht="15.75" customHeight="1" x14ac:dyDescent="0.2">
      <c r="A166" s="1"/>
    </row>
    <row r="167" spans="1:1" ht="15.75" customHeight="1" x14ac:dyDescent="0.2">
      <c r="A167" s="1"/>
    </row>
    <row r="168" spans="1:1" ht="15.75" customHeight="1" x14ac:dyDescent="0.2">
      <c r="A168" s="1"/>
    </row>
    <row r="169" spans="1:1" ht="15.75" customHeight="1" x14ac:dyDescent="0.2">
      <c r="A169" s="1"/>
    </row>
    <row r="170" spans="1:1" ht="15.75" customHeight="1" x14ac:dyDescent="0.2">
      <c r="A170" s="1"/>
    </row>
    <row r="171" spans="1:1" ht="15.75" customHeight="1" x14ac:dyDescent="0.2">
      <c r="A171" s="1"/>
    </row>
    <row r="172" spans="1:1" ht="15.75" customHeight="1" x14ac:dyDescent="0.2">
      <c r="A172" s="1"/>
    </row>
    <row r="173" spans="1:1" ht="15.75" customHeight="1" x14ac:dyDescent="0.2">
      <c r="A173" s="1"/>
    </row>
    <row r="174" spans="1:1" ht="15.75" customHeight="1" x14ac:dyDescent="0.2">
      <c r="A174" s="1"/>
    </row>
    <row r="175" spans="1:1" ht="15.75" customHeight="1" x14ac:dyDescent="0.2">
      <c r="A175" s="1"/>
    </row>
    <row r="176" spans="1:1" ht="15.75" customHeight="1" x14ac:dyDescent="0.2">
      <c r="A176" s="1"/>
    </row>
    <row r="177" spans="1:1" ht="15.75" customHeight="1" x14ac:dyDescent="0.2">
      <c r="A177" s="1"/>
    </row>
    <row r="178" spans="1:1" ht="15.75" customHeight="1" x14ac:dyDescent="0.2">
      <c r="A178" s="1"/>
    </row>
    <row r="179" spans="1:1" ht="15.75" customHeight="1" x14ac:dyDescent="0.2">
      <c r="A179" s="1"/>
    </row>
    <row r="180" spans="1:1" ht="15.75" customHeight="1" x14ac:dyDescent="0.2">
      <c r="A180" s="1"/>
    </row>
    <row r="181" spans="1:1" ht="15.75" customHeight="1" x14ac:dyDescent="0.2">
      <c r="A181" s="1"/>
    </row>
    <row r="182" spans="1:1" ht="15.75" customHeight="1" x14ac:dyDescent="0.2">
      <c r="A182" s="1"/>
    </row>
    <row r="183" spans="1:1" ht="15.75" customHeight="1" x14ac:dyDescent="0.2">
      <c r="A183" s="1"/>
    </row>
    <row r="184" spans="1:1" ht="15.75" customHeight="1" x14ac:dyDescent="0.2">
      <c r="A184" s="1"/>
    </row>
    <row r="185" spans="1:1" ht="15.75" customHeight="1" x14ac:dyDescent="0.2">
      <c r="A185" s="1"/>
    </row>
    <row r="186" spans="1:1" ht="15.75" customHeight="1" x14ac:dyDescent="0.2">
      <c r="A186" s="1"/>
    </row>
    <row r="187" spans="1:1" ht="15.75" customHeight="1" x14ac:dyDescent="0.2">
      <c r="A187" s="1"/>
    </row>
    <row r="188" spans="1:1" ht="15.75" customHeight="1" x14ac:dyDescent="0.2">
      <c r="A188" s="1"/>
    </row>
    <row r="189" spans="1:1" ht="15.75" customHeight="1" x14ac:dyDescent="0.2">
      <c r="A189" s="1"/>
    </row>
    <row r="190" spans="1:1" ht="15.75" customHeight="1" x14ac:dyDescent="0.2">
      <c r="A190" s="1"/>
    </row>
    <row r="191" spans="1:1" ht="15.75" customHeight="1" x14ac:dyDescent="0.2">
      <c r="A191" s="1"/>
    </row>
    <row r="192" spans="1:1" ht="15.75" customHeight="1" x14ac:dyDescent="0.2">
      <c r="A192" s="1"/>
    </row>
    <row r="193" spans="1:1" ht="15.75" customHeight="1" x14ac:dyDescent="0.2">
      <c r="A193" s="1"/>
    </row>
    <row r="194" spans="1:1" ht="15.75" customHeight="1" x14ac:dyDescent="0.2">
      <c r="A194" s="1"/>
    </row>
    <row r="195" spans="1:1" ht="15.75" customHeight="1" x14ac:dyDescent="0.2">
      <c r="A195" s="1"/>
    </row>
    <row r="196" spans="1:1" ht="15.75" customHeight="1" x14ac:dyDescent="0.2">
      <c r="A196" s="1"/>
    </row>
    <row r="197" spans="1:1" ht="15.75" customHeight="1" x14ac:dyDescent="0.2">
      <c r="A197" s="1"/>
    </row>
    <row r="198" spans="1:1" ht="15.75" customHeight="1" x14ac:dyDescent="0.2">
      <c r="A198" s="1"/>
    </row>
    <row r="199" spans="1:1" ht="15.75" customHeight="1" x14ac:dyDescent="0.2">
      <c r="A199" s="1"/>
    </row>
    <row r="200" spans="1:1" ht="15.75" customHeight="1" x14ac:dyDescent="0.2">
      <c r="A200" s="1"/>
    </row>
    <row r="201" spans="1:1" ht="15.75" customHeight="1" x14ac:dyDescent="0.2">
      <c r="A201" s="1"/>
    </row>
    <row r="202" spans="1:1" ht="15.75" customHeight="1" x14ac:dyDescent="0.2">
      <c r="A202" s="1"/>
    </row>
    <row r="203" spans="1:1" ht="15.75" customHeight="1" x14ac:dyDescent="0.2">
      <c r="A203" s="1"/>
    </row>
    <row r="204" spans="1:1" ht="15.75" customHeight="1" x14ac:dyDescent="0.2">
      <c r="A204" s="1"/>
    </row>
    <row r="205" spans="1:1" ht="15.75" customHeight="1" x14ac:dyDescent="0.2">
      <c r="A205" s="1"/>
    </row>
    <row r="206" spans="1:1" ht="15.75" customHeight="1" x14ac:dyDescent="0.2">
      <c r="A206" s="1"/>
    </row>
    <row r="207" spans="1:1" ht="15.75" customHeight="1" x14ac:dyDescent="0.2">
      <c r="A207" s="1"/>
    </row>
    <row r="208" spans="1:1" ht="15.75" customHeight="1" x14ac:dyDescent="0.2">
      <c r="A208" s="1"/>
    </row>
    <row r="209" spans="1:1" ht="15.75" customHeight="1" x14ac:dyDescent="0.2">
      <c r="A209" s="1"/>
    </row>
    <row r="210" spans="1:1" ht="15.75" customHeight="1" x14ac:dyDescent="0.2">
      <c r="A210" s="1"/>
    </row>
    <row r="211" spans="1:1" ht="15.75" customHeight="1" x14ac:dyDescent="0.2">
      <c r="A211" s="1"/>
    </row>
    <row r="212" spans="1:1" ht="15.75" customHeight="1" x14ac:dyDescent="0.2">
      <c r="A212" s="1"/>
    </row>
    <row r="213" spans="1:1" ht="15.75" customHeight="1" x14ac:dyDescent="0.2">
      <c r="A213" s="1"/>
    </row>
    <row r="214" spans="1:1" ht="15.75" customHeight="1" x14ac:dyDescent="0.2">
      <c r="A214" s="1"/>
    </row>
    <row r="215" spans="1:1" ht="15.75" customHeight="1" x14ac:dyDescent="0.2">
      <c r="A215" s="1"/>
    </row>
    <row r="216" spans="1:1" ht="15.75" customHeight="1" x14ac:dyDescent="0.2">
      <c r="A216" s="1"/>
    </row>
    <row r="217" spans="1:1" ht="15.75" customHeight="1" x14ac:dyDescent="0.2">
      <c r="A217" s="1"/>
    </row>
    <row r="218" spans="1:1" ht="15.75" customHeight="1" x14ac:dyDescent="0.2">
      <c r="A218" s="1"/>
    </row>
    <row r="219" spans="1:1" ht="15.75" customHeight="1" x14ac:dyDescent="0.2">
      <c r="A219" s="1"/>
    </row>
    <row r="220" spans="1:1" ht="15.75" customHeight="1" x14ac:dyDescent="0.2">
      <c r="A220" s="1"/>
    </row>
    <row r="221" spans="1:1" ht="15.75" customHeight="1" x14ac:dyDescent="0.2">
      <c r="A221" s="1"/>
    </row>
    <row r="222" spans="1:1" ht="15.75" customHeight="1" x14ac:dyDescent="0.2">
      <c r="A222" s="1"/>
    </row>
    <row r="223" spans="1:1" ht="15.75" customHeight="1" x14ac:dyDescent="0.2">
      <c r="A223" s="1"/>
    </row>
    <row r="224" spans="1:1" ht="15.75" customHeight="1" x14ac:dyDescent="0.2">
      <c r="A224" s="1"/>
    </row>
    <row r="225" spans="1:1" ht="15.75" customHeight="1" x14ac:dyDescent="0.2">
      <c r="A225" s="1"/>
    </row>
    <row r="226" spans="1:1" ht="15.75" customHeight="1" x14ac:dyDescent="0.2">
      <c r="A226" s="1"/>
    </row>
    <row r="227" spans="1:1" ht="15.75" customHeight="1" x14ac:dyDescent="0.2">
      <c r="A227" s="1"/>
    </row>
    <row r="228" spans="1:1" ht="15.75" customHeight="1" x14ac:dyDescent="0.2">
      <c r="A228" s="1"/>
    </row>
    <row r="229" spans="1:1" ht="15.75" customHeight="1" x14ac:dyDescent="0.2">
      <c r="A229" s="1"/>
    </row>
    <row r="230" spans="1:1" ht="15.75" customHeight="1" x14ac:dyDescent="0.2">
      <c r="A230" s="1"/>
    </row>
    <row r="231" spans="1:1" ht="15.75" customHeight="1" x14ac:dyDescent="0.2">
      <c r="A231" s="1"/>
    </row>
    <row r="232" spans="1:1" ht="15.75" customHeight="1" x14ac:dyDescent="0.2">
      <c r="A232" s="1"/>
    </row>
    <row r="233" spans="1:1" ht="15.75" customHeight="1" x14ac:dyDescent="0.2">
      <c r="A233" s="1"/>
    </row>
    <row r="234" spans="1:1" ht="15.75" customHeight="1" x14ac:dyDescent="0.2">
      <c r="A234" s="1"/>
    </row>
    <row r="235" spans="1:1" ht="15.75" customHeight="1" x14ac:dyDescent="0.2">
      <c r="A235" s="1"/>
    </row>
    <row r="236" spans="1:1" ht="15.75" customHeight="1" x14ac:dyDescent="0.2">
      <c r="A236" s="1"/>
    </row>
    <row r="237" spans="1:1" ht="15.75" customHeight="1" x14ac:dyDescent="0.2">
      <c r="A237" s="1"/>
    </row>
    <row r="238" spans="1:1" ht="15.75" customHeight="1" x14ac:dyDescent="0.2">
      <c r="A238" s="1"/>
    </row>
    <row r="239" spans="1:1" ht="15.75" customHeight="1" x14ac:dyDescent="0.2">
      <c r="A239" s="1"/>
    </row>
    <row r="240" spans="1:1" ht="15.75" customHeight="1" x14ac:dyDescent="0.2">
      <c r="A240" s="1"/>
    </row>
    <row r="241" spans="1:1" ht="15.75" customHeight="1" x14ac:dyDescent="0.2">
      <c r="A241" s="1"/>
    </row>
    <row r="242" spans="1:1" ht="15.75" customHeight="1" x14ac:dyDescent="0.2">
      <c r="A242" s="1"/>
    </row>
    <row r="243" spans="1:1" ht="15.75" customHeight="1" x14ac:dyDescent="0.2">
      <c r="A243" s="1"/>
    </row>
    <row r="244" spans="1:1" ht="15.75" customHeight="1" x14ac:dyDescent="0.2">
      <c r="A244" s="1"/>
    </row>
    <row r="245" spans="1:1" ht="15.75" customHeight="1" x14ac:dyDescent="0.2">
      <c r="A245" s="1"/>
    </row>
    <row r="246" spans="1:1" ht="15.75" customHeight="1" x14ac:dyDescent="0.2">
      <c r="A246" s="1"/>
    </row>
    <row r="247" spans="1:1" ht="15.75" customHeight="1" x14ac:dyDescent="0.2">
      <c r="A247" s="1"/>
    </row>
    <row r="248" spans="1:1" ht="15.75" customHeight="1" x14ac:dyDescent="0.2">
      <c r="A248" s="1"/>
    </row>
    <row r="249" spans="1:1" ht="15.75" customHeight="1" x14ac:dyDescent="0.2">
      <c r="A249" s="1"/>
    </row>
    <row r="250" spans="1:1" ht="15.75" customHeight="1" x14ac:dyDescent="0.2">
      <c r="A250" s="1"/>
    </row>
    <row r="251" spans="1:1" ht="15.75" customHeight="1" x14ac:dyDescent="0.2">
      <c r="A251" s="1"/>
    </row>
    <row r="252" spans="1:1" ht="15.75" customHeight="1" x14ac:dyDescent="0.2">
      <c r="A252" s="1"/>
    </row>
    <row r="253" spans="1:1" ht="15.75" customHeight="1" x14ac:dyDescent="0.2">
      <c r="A253" s="1"/>
    </row>
    <row r="254" spans="1:1" ht="15.75" customHeight="1" x14ac:dyDescent="0.2">
      <c r="A254" s="1"/>
    </row>
    <row r="255" spans="1:1" ht="15.75" customHeight="1" x14ac:dyDescent="0.2">
      <c r="A255" s="1"/>
    </row>
    <row r="256" spans="1:1" ht="15.75" customHeight="1" x14ac:dyDescent="0.2">
      <c r="A256" s="1"/>
    </row>
    <row r="257" spans="1:1" ht="15.75" customHeight="1" x14ac:dyDescent="0.2">
      <c r="A257" s="1"/>
    </row>
    <row r="258" spans="1:1" ht="15.75" customHeight="1" x14ac:dyDescent="0.2">
      <c r="A258" s="1"/>
    </row>
    <row r="259" spans="1:1" ht="15.75" customHeight="1" x14ac:dyDescent="0.2">
      <c r="A259" s="1"/>
    </row>
    <row r="260" spans="1:1" ht="15.75" customHeight="1" x14ac:dyDescent="0.2">
      <c r="A260" s="1"/>
    </row>
    <row r="261" spans="1:1" ht="15.75" customHeight="1" x14ac:dyDescent="0.2">
      <c r="A261" s="1"/>
    </row>
    <row r="262" spans="1:1" ht="15.75" customHeight="1" x14ac:dyDescent="0.2">
      <c r="A262" s="1"/>
    </row>
    <row r="263" spans="1:1" ht="15.75" customHeight="1" x14ac:dyDescent="0.2">
      <c r="A263" s="1"/>
    </row>
    <row r="264" spans="1:1" ht="15.75" customHeight="1" x14ac:dyDescent="0.2">
      <c r="A264" s="1"/>
    </row>
    <row r="265" spans="1:1" ht="15.75" customHeight="1" x14ac:dyDescent="0.2">
      <c r="A265" s="1"/>
    </row>
    <row r="266" spans="1:1" ht="15.75" customHeight="1" x14ac:dyDescent="0.2">
      <c r="A266" s="1"/>
    </row>
    <row r="267" spans="1:1" ht="15.75" customHeight="1" x14ac:dyDescent="0.2">
      <c r="A267" s="1"/>
    </row>
    <row r="268" spans="1:1" ht="15.75" customHeight="1" x14ac:dyDescent="0.2">
      <c r="A268" s="1"/>
    </row>
    <row r="269" spans="1:1" ht="15.75" customHeight="1" x14ac:dyDescent="0.2">
      <c r="A269" s="1"/>
    </row>
    <row r="270" spans="1:1" ht="15.75" customHeight="1" x14ac:dyDescent="0.2">
      <c r="A270" s="1"/>
    </row>
    <row r="271" spans="1:1" ht="15.75" customHeight="1" x14ac:dyDescent="0.2">
      <c r="A271" s="1"/>
    </row>
    <row r="272" spans="1:1" ht="15.75" customHeight="1" x14ac:dyDescent="0.2">
      <c r="A272" s="1"/>
    </row>
    <row r="273" spans="1:1" ht="15.75" customHeight="1" x14ac:dyDescent="0.2">
      <c r="A273" s="1"/>
    </row>
    <row r="274" spans="1:1" ht="15.75" customHeight="1" x14ac:dyDescent="0.2">
      <c r="A274" s="1"/>
    </row>
    <row r="275" spans="1:1" ht="15.75" customHeight="1" x14ac:dyDescent="0.2">
      <c r="A275" s="1"/>
    </row>
    <row r="276" spans="1:1" ht="15.75" customHeight="1" x14ac:dyDescent="0.2">
      <c r="A276" s="1"/>
    </row>
    <row r="277" spans="1:1" ht="15.75" customHeight="1" x14ac:dyDescent="0.2">
      <c r="A277" s="1"/>
    </row>
    <row r="278" spans="1:1" ht="15.75" customHeight="1" x14ac:dyDescent="0.2">
      <c r="A278" s="1"/>
    </row>
    <row r="279" spans="1:1" ht="15.75" customHeight="1" x14ac:dyDescent="0.2">
      <c r="A279" s="1"/>
    </row>
    <row r="280" spans="1:1" ht="15.75" customHeight="1" x14ac:dyDescent="0.2">
      <c r="A280" s="1"/>
    </row>
    <row r="281" spans="1:1" ht="15.75" customHeight="1" x14ac:dyDescent="0.2">
      <c r="A281" s="1"/>
    </row>
    <row r="282" spans="1:1" ht="15.75" customHeight="1" x14ac:dyDescent="0.2">
      <c r="A282" s="1"/>
    </row>
    <row r="283" spans="1:1" ht="15.75" customHeight="1" x14ac:dyDescent="0.2">
      <c r="A283" s="1"/>
    </row>
    <row r="284" spans="1:1" ht="15.75" customHeight="1" x14ac:dyDescent="0.2">
      <c r="A284" s="1"/>
    </row>
    <row r="285" spans="1:1" ht="15.75" customHeight="1" x14ac:dyDescent="0.2">
      <c r="A285" s="1"/>
    </row>
    <row r="286" spans="1:1" ht="15.75" customHeight="1" x14ac:dyDescent="0.2">
      <c r="A286" s="1"/>
    </row>
    <row r="287" spans="1:1" ht="15.75" customHeight="1" x14ac:dyDescent="0.2">
      <c r="A287" s="1"/>
    </row>
    <row r="288" spans="1:1" ht="15.75" customHeight="1" x14ac:dyDescent="0.2">
      <c r="A288" s="1"/>
    </row>
    <row r="289" spans="1:1" ht="15.75" customHeight="1" x14ac:dyDescent="0.2">
      <c r="A289" s="1"/>
    </row>
    <row r="290" spans="1:1" ht="15.75" customHeight="1" x14ac:dyDescent="0.2">
      <c r="A290" s="1"/>
    </row>
    <row r="291" spans="1:1" ht="15.75" customHeight="1" x14ac:dyDescent="0.2">
      <c r="A291" s="1"/>
    </row>
    <row r="292" spans="1:1" ht="15.75" customHeight="1" x14ac:dyDescent="0.2">
      <c r="A292" s="1"/>
    </row>
    <row r="293" spans="1:1" ht="15.75" customHeight="1" x14ac:dyDescent="0.2">
      <c r="A293" s="1"/>
    </row>
    <row r="294" spans="1:1" ht="15.75" customHeight="1" x14ac:dyDescent="0.2">
      <c r="A294" s="1"/>
    </row>
    <row r="295" spans="1:1" ht="15.75" customHeight="1" x14ac:dyDescent="0.2">
      <c r="A295" s="1"/>
    </row>
    <row r="296" spans="1:1" ht="15.75" customHeight="1" x14ac:dyDescent="0.2">
      <c r="A296" s="1"/>
    </row>
    <row r="297" spans="1:1" ht="15.75" customHeight="1" x14ac:dyDescent="0.2">
      <c r="A297" s="1"/>
    </row>
    <row r="298" spans="1:1" ht="15.75" customHeight="1" x14ac:dyDescent="0.2">
      <c r="A298" s="1"/>
    </row>
    <row r="299" spans="1:1" ht="15.75" customHeight="1" x14ac:dyDescent="0.2">
      <c r="A299" s="1"/>
    </row>
    <row r="300" spans="1:1" ht="15.75" customHeight="1" x14ac:dyDescent="0.2">
      <c r="A300" s="1"/>
    </row>
    <row r="301" spans="1:1" ht="15.75" customHeight="1" x14ac:dyDescent="0.2">
      <c r="A301" s="1"/>
    </row>
    <row r="302" spans="1:1" ht="15.75" customHeight="1" x14ac:dyDescent="0.2">
      <c r="A302" s="1"/>
    </row>
    <row r="303" spans="1:1" ht="15.75" customHeight="1" x14ac:dyDescent="0.2">
      <c r="A303" s="1"/>
    </row>
    <row r="304" spans="1:1" ht="15.75" customHeight="1" x14ac:dyDescent="0.2">
      <c r="A304" s="1"/>
    </row>
    <row r="305" spans="1:1" ht="15.75" customHeight="1" x14ac:dyDescent="0.2">
      <c r="A305" s="1"/>
    </row>
    <row r="306" spans="1:1" ht="15.75" customHeight="1" x14ac:dyDescent="0.2">
      <c r="A306" s="1"/>
    </row>
    <row r="307" spans="1:1" ht="15.75" customHeight="1" x14ac:dyDescent="0.2">
      <c r="A307" s="1"/>
    </row>
    <row r="308" spans="1:1" ht="15.75" customHeight="1" x14ac:dyDescent="0.2">
      <c r="A308" s="1"/>
    </row>
    <row r="309" spans="1:1" ht="15.75" customHeight="1" x14ac:dyDescent="0.2">
      <c r="A309" s="1"/>
    </row>
    <row r="310" spans="1:1" ht="15.75" customHeight="1" x14ac:dyDescent="0.2">
      <c r="A310" s="1"/>
    </row>
    <row r="311" spans="1:1" ht="15.75" customHeight="1" x14ac:dyDescent="0.2">
      <c r="A311" s="1"/>
    </row>
    <row r="312" spans="1:1" ht="15.75" customHeight="1" x14ac:dyDescent="0.2">
      <c r="A312" s="1"/>
    </row>
    <row r="313" spans="1:1" ht="15.75" customHeight="1" x14ac:dyDescent="0.2">
      <c r="A313" s="1"/>
    </row>
    <row r="314" spans="1:1" ht="15.75" customHeight="1" x14ac:dyDescent="0.2">
      <c r="A314" s="1"/>
    </row>
    <row r="315" spans="1:1" ht="15.75" customHeight="1" x14ac:dyDescent="0.2">
      <c r="A315" s="1"/>
    </row>
    <row r="316" spans="1:1" ht="15.75" customHeight="1" x14ac:dyDescent="0.2">
      <c r="A316" s="1"/>
    </row>
    <row r="317" spans="1:1" ht="15.75" customHeight="1" x14ac:dyDescent="0.2">
      <c r="A317" s="1"/>
    </row>
    <row r="318" spans="1:1" ht="15.75" customHeight="1" x14ac:dyDescent="0.2">
      <c r="A318" s="1"/>
    </row>
    <row r="319" spans="1:1" ht="15.75" customHeight="1" x14ac:dyDescent="0.2">
      <c r="A319" s="1"/>
    </row>
    <row r="320" spans="1:1" ht="15.75" customHeight="1" x14ac:dyDescent="0.2">
      <c r="A320" s="1"/>
    </row>
    <row r="321" spans="1:1" ht="15.75" customHeight="1" x14ac:dyDescent="0.2">
      <c r="A321" s="1"/>
    </row>
    <row r="322" spans="1:1" ht="15.75" customHeight="1" x14ac:dyDescent="0.2">
      <c r="A322" s="1"/>
    </row>
    <row r="323" spans="1:1" ht="15.75" customHeight="1" x14ac:dyDescent="0.2">
      <c r="A323" s="1"/>
    </row>
    <row r="324" spans="1:1" ht="15.75" customHeight="1" x14ac:dyDescent="0.2">
      <c r="A324" s="1"/>
    </row>
    <row r="325" spans="1:1" ht="15.75" customHeight="1" x14ac:dyDescent="0.2">
      <c r="A325" s="1"/>
    </row>
    <row r="326" spans="1:1" ht="15.75" customHeight="1" x14ac:dyDescent="0.2">
      <c r="A326" s="1"/>
    </row>
    <row r="327" spans="1:1" ht="15.75" customHeight="1" x14ac:dyDescent="0.2">
      <c r="A327" s="1"/>
    </row>
    <row r="328" spans="1:1" ht="15.75" customHeight="1" x14ac:dyDescent="0.2">
      <c r="A328" s="1"/>
    </row>
    <row r="329" spans="1:1" ht="15.75" customHeight="1" x14ac:dyDescent="0.2">
      <c r="A329" s="1"/>
    </row>
    <row r="330" spans="1:1" ht="15.75" customHeight="1" x14ac:dyDescent="0.2">
      <c r="A330" s="1"/>
    </row>
    <row r="331" spans="1:1" ht="15.75" customHeight="1" x14ac:dyDescent="0.2">
      <c r="A331" s="1"/>
    </row>
    <row r="332" spans="1:1" ht="15.75" customHeight="1" x14ac:dyDescent="0.2">
      <c r="A332" s="1"/>
    </row>
    <row r="333" spans="1:1" ht="15.75" customHeight="1" x14ac:dyDescent="0.2">
      <c r="A333" s="1"/>
    </row>
    <row r="334" spans="1:1" ht="15.75" customHeight="1" x14ac:dyDescent="0.2">
      <c r="A334" s="1"/>
    </row>
    <row r="335" spans="1:1" ht="15.75" customHeight="1" x14ac:dyDescent="0.2">
      <c r="A335" s="1"/>
    </row>
    <row r="336" spans="1:1" ht="15.75" customHeight="1" x14ac:dyDescent="0.2">
      <c r="A336" s="1"/>
    </row>
    <row r="337" spans="1:1" ht="15.75" customHeight="1" x14ac:dyDescent="0.2">
      <c r="A337" s="1"/>
    </row>
    <row r="338" spans="1:1" ht="15.75" customHeight="1" x14ac:dyDescent="0.2">
      <c r="A338" s="1"/>
    </row>
    <row r="339" spans="1:1" ht="15.75" customHeight="1" x14ac:dyDescent="0.2">
      <c r="A339" s="1"/>
    </row>
    <row r="340" spans="1:1" ht="15.75" customHeight="1" x14ac:dyDescent="0.2">
      <c r="A340" s="1"/>
    </row>
    <row r="341" spans="1:1" ht="15.75" customHeight="1" x14ac:dyDescent="0.2">
      <c r="A341" s="1"/>
    </row>
    <row r="342" spans="1:1" ht="15.75" customHeight="1" x14ac:dyDescent="0.2">
      <c r="A342" s="1"/>
    </row>
    <row r="343" spans="1:1" ht="15.75" customHeight="1" x14ac:dyDescent="0.2">
      <c r="A343" s="1"/>
    </row>
    <row r="344" spans="1:1" ht="15.75" customHeight="1" x14ac:dyDescent="0.2">
      <c r="A344" s="1"/>
    </row>
    <row r="345" spans="1:1" ht="15.75" customHeight="1" x14ac:dyDescent="0.2">
      <c r="A345" s="1"/>
    </row>
    <row r="346" spans="1:1" ht="15.75" customHeight="1" x14ac:dyDescent="0.2">
      <c r="A346" s="1"/>
    </row>
    <row r="347" spans="1:1" ht="15.75" customHeight="1" x14ac:dyDescent="0.2">
      <c r="A347" s="1"/>
    </row>
    <row r="348" spans="1:1" ht="15.75" customHeight="1" x14ac:dyDescent="0.2">
      <c r="A348" s="1"/>
    </row>
    <row r="349" spans="1:1" ht="15.75" customHeight="1" x14ac:dyDescent="0.2">
      <c r="A349" s="1"/>
    </row>
    <row r="350" spans="1:1" ht="15.75" customHeight="1" x14ac:dyDescent="0.2">
      <c r="A350" s="1"/>
    </row>
    <row r="351" spans="1:1" ht="15.75" customHeight="1" x14ac:dyDescent="0.2">
      <c r="A351" s="1"/>
    </row>
    <row r="352" spans="1:1" ht="15.75" customHeight="1" x14ac:dyDescent="0.2">
      <c r="A352" s="1"/>
    </row>
    <row r="353" spans="1:1" ht="15.75" customHeight="1" x14ac:dyDescent="0.2">
      <c r="A353" s="1"/>
    </row>
    <row r="354" spans="1:1" ht="15.75" customHeight="1" x14ac:dyDescent="0.2">
      <c r="A354" s="1"/>
    </row>
    <row r="355" spans="1:1" ht="15.75" customHeight="1" x14ac:dyDescent="0.2">
      <c r="A355" s="1"/>
    </row>
    <row r="356" spans="1:1" ht="15.75" customHeight="1" x14ac:dyDescent="0.2">
      <c r="A356" s="1"/>
    </row>
    <row r="357" spans="1:1" ht="15.75" customHeight="1" x14ac:dyDescent="0.2">
      <c r="A357" s="1"/>
    </row>
    <row r="358" spans="1:1" ht="15.75" customHeight="1" x14ac:dyDescent="0.2">
      <c r="A358" s="1"/>
    </row>
    <row r="359" spans="1:1" ht="15.75" customHeight="1" x14ac:dyDescent="0.2">
      <c r="A359" s="1"/>
    </row>
    <row r="360" spans="1:1" ht="15.75" customHeight="1" x14ac:dyDescent="0.2">
      <c r="A360" s="1"/>
    </row>
    <row r="361" spans="1:1" ht="15.75" customHeight="1" x14ac:dyDescent="0.2">
      <c r="A361" s="1"/>
    </row>
    <row r="362" spans="1:1" ht="15.75" customHeight="1" x14ac:dyDescent="0.2">
      <c r="A362" s="1"/>
    </row>
    <row r="363" spans="1:1" ht="15.75" customHeight="1" x14ac:dyDescent="0.2">
      <c r="A363" s="1"/>
    </row>
    <row r="364" spans="1:1" ht="15.75" customHeight="1" x14ac:dyDescent="0.2">
      <c r="A364" s="1"/>
    </row>
    <row r="365" spans="1:1" ht="15.75" customHeight="1" x14ac:dyDescent="0.2">
      <c r="A365" s="1"/>
    </row>
    <row r="366" spans="1:1" ht="15.75" customHeight="1" x14ac:dyDescent="0.2">
      <c r="A366" s="1"/>
    </row>
    <row r="367" spans="1:1" ht="15.75" customHeight="1" x14ac:dyDescent="0.2">
      <c r="A367" s="1"/>
    </row>
    <row r="368" spans="1:1" ht="15.75" customHeight="1" x14ac:dyDescent="0.2">
      <c r="A368" s="1"/>
    </row>
    <row r="369" spans="1:1" ht="15.75" customHeight="1" x14ac:dyDescent="0.2">
      <c r="A369" s="1"/>
    </row>
    <row r="370" spans="1:1" ht="15.75" customHeight="1" x14ac:dyDescent="0.2">
      <c r="A370" s="1"/>
    </row>
    <row r="371" spans="1:1" ht="15.75" customHeight="1" x14ac:dyDescent="0.2">
      <c r="A371" s="1"/>
    </row>
    <row r="372" spans="1:1" ht="15.75" customHeight="1" x14ac:dyDescent="0.2">
      <c r="A372" s="1"/>
    </row>
    <row r="373" spans="1:1" ht="15.75" customHeight="1" x14ac:dyDescent="0.2">
      <c r="A373" s="1"/>
    </row>
    <row r="374" spans="1:1" ht="15.75" customHeight="1" x14ac:dyDescent="0.2">
      <c r="A374" s="1"/>
    </row>
    <row r="375" spans="1:1" ht="15.75" customHeight="1" x14ac:dyDescent="0.2">
      <c r="A375" s="1"/>
    </row>
    <row r="376" spans="1:1" ht="15.75" customHeight="1" x14ac:dyDescent="0.2">
      <c r="A376" s="1"/>
    </row>
    <row r="377" spans="1:1" ht="15.75" customHeight="1" x14ac:dyDescent="0.2">
      <c r="A377" s="1"/>
    </row>
    <row r="378" spans="1:1" ht="15.75" customHeight="1" x14ac:dyDescent="0.2">
      <c r="A378" s="1"/>
    </row>
    <row r="379" spans="1:1" ht="15.75" customHeight="1" x14ac:dyDescent="0.2">
      <c r="A379" s="1"/>
    </row>
    <row r="380" spans="1:1" ht="15.75" customHeight="1" x14ac:dyDescent="0.2">
      <c r="A380" s="1"/>
    </row>
    <row r="381" spans="1:1" ht="15.75" customHeight="1" x14ac:dyDescent="0.2">
      <c r="A381" s="1"/>
    </row>
    <row r="382" spans="1:1" ht="15.75" customHeight="1" x14ac:dyDescent="0.2">
      <c r="A382" s="1"/>
    </row>
    <row r="383" spans="1:1" ht="15.75" customHeight="1" x14ac:dyDescent="0.2">
      <c r="A383" s="1"/>
    </row>
    <row r="384" spans="1:1" ht="15.75" customHeight="1" x14ac:dyDescent="0.2">
      <c r="A384" s="1"/>
    </row>
    <row r="385" spans="1:1" ht="15.75" customHeight="1" x14ac:dyDescent="0.2">
      <c r="A385" s="1"/>
    </row>
    <row r="386" spans="1:1" ht="15.75" customHeight="1" x14ac:dyDescent="0.2">
      <c r="A386" s="1"/>
    </row>
    <row r="387" spans="1:1" ht="15.75" customHeight="1" x14ac:dyDescent="0.2">
      <c r="A387" s="1"/>
    </row>
    <row r="388" spans="1:1" ht="15.75" customHeight="1" x14ac:dyDescent="0.2">
      <c r="A388" s="1"/>
    </row>
    <row r="389" spans="1:1" ht="15.75" customHeight="1" x14ac:dyDescent="0.2">
      <c r="A389" s="1"/>
    </row>
    <row r="390" spans="1:1" ht="15.75" customHeight="1" x14ac:dyDescent="0.2">
      <c r="A390" s="1"/>
    </row>
    <row r="391" spans="1:1" ht="15.75" customHeight="1" x14ac:dyDescent="0.2">
      <c r="A391" s="1"/>
    </row>
    <row r="392" spans="1:1" ht="15.75" customHeight="1" x14ac:dyDescent="0.2">
      <c r="A392" s="1"/>
    </row>
    <row r="393" spans="1:1" ht="15.75" customHeight="1" x14ac:dyDescent="0.2">
      <c r="A393" s="1"/>
    </row>
    <row r="394" spans="1:1" ht="15.75" customHeight="1" x14ac:dyDescent="0.2">
      <c r="A394" s="1"/>
    </row>
    <row r="395" spans="1:1" ht="15.75" customHeight="1" x14ac:dyDescent="0.2">
      <c r="A395" s="1"/>
    </row>
    <row r="396" spans="1:1" ht="15.75" customHeight="1" x14ac:dyDescent="0.2">
      <c r="A396" s="1"/>
    </row>
    <row r="397" spans="1:1" ht="15.75" customHeight="1" x14ac:dyDescent="0.2">
      <c r="A397" s="1"/>
    </row>
    <row r="398" spans="1:1" ht="15.75" customHeight="1" x14ac:dyDescent="0.2">
      <c r="A398" s="1"/>
    </row>
    <row r="399" spans="1:1" ht="15.75" customHeight="1" x14ac:dyDescent="0.2">
      <c r="A399" s="1"/>
    </row>
    <row r="400" spans="1:1" ht="15.75" customHeight="1" x14ac:dyDescent="0.2">
      <c r="A400" s="1"/>
    </row>
    <row r="401" spans="1:1" ht="15.75" customHeight="1" x14ac:dyDescent="0.2">
      <c r="A401" s="1"/>
    </row>
    <row r="402" spans="1:1" ht="15.75" customHeight="1" x14ac:dyDescent="0.2">
      <c r="A402" s="1"/>
    </row>
    <row r="403" spans="1:1" ht="15.75" customHeight="1" x14ac:dyDescent="0.2">
      <c r="A403" s="1"/>
    </row>
    <row r="404" spans="1:1" ht="15.75" customHeight="1" x14ac:dyDescent="0.2">
      <c r="A404" s="1"/>
    </row>
    <row r="405" spans="1:1" ht="15.75" customHeight="1" x14ac:dyDescent="0.2">
      <c r="A405" s="1"/>
    </row>
    <row r="406" spans="1:1" ht="15.75" customHeight="1" x14ac:dyDescent="0.2">
      <c r="A406" s="1"/>
    </row>
    <row r="407" spans="1:1" ht="15.75" customHeight="1" x14ac:dyDescent="0.2">
      <c r="A407" s="1"/>
    </row>
    <row r="408" spans="1:1" ht="15.75" customHeight="1" x14ac:dyDescent="0.2">
      <c r="A408" s="1"/>
    </row>
    <row r="409" spans="1:1" ht="15.75" customHeight="1" x14ac:dyDescent="0.2">
      <c r="A409" s="1"/>
    </row>
    <row r="410" spans="1:1" ht="15.75" customHeight="1" x14ac:dyDescent="0.2">
      <c r="A410" s="1"/>
    </row>
    <row r="411" spans="1:1" ht="15.75" customHeight="1" x14ac:dyDescent="0.2">
      <c r="A411" s="1"/>
    </row>
    <row r="412" spans="1:1" ht="15.75" customHeight="1" x14ac:dyDescent="0.2">
      <c r="A412" s="1"/>
    </row>
    <row r="413" spans="1:1" ht="15.75" customHeight="1" x14ac:dyDescent="0.2">
      <c r="A413" s="1"/>
    </row>
    <row r="414" spans="1:1" ht="15.75" customHeight="1" x14ac:dyDescent="0.2">
      <c r="A414" s="1"/>
    </row>
    <row r="415" spans="1:1" ht="15.75" customHeight="1" x14ac:dyDescent="0.2">
      <c r="A415" s="1"/>
    </row>
    <row r="416" spans="1:1" ht="15.75" customHeight="1" x14ac:dyDescent="0.2">
      <c r="A416" s="1"/>
    </row>
    <row r="417" spans="1:1" ht="15.75" customHeight="1" x14ac:dyDescent="0.2">
      <c r="A417" s="1"/>
    </row>
    <row r="418" spans="1:1" ht="15.75" customHeight="1" x14ac:dyDescent="0.2">
      <c r="A418" s="1"/>
    </row>
    <row r="419" spans="1:1" ht="15.75" customHeight="1" x14ac:dyDescent="0.2">
      <c r="A419" s="1"/>
    </row>
    <row r="420" spans="1:1" ht="15.75" customHeight="1" x14ac:dyDescent="0.2">
      <c r="A420" s="1"/>
    </row>
    <row r="421" spans="1:1" ht="15.75" customHeight="1" x14ac:dyDescent="0.2">
      <c r="A421" s="1"/>
    </row>
    <row r="422" spans="1:1" ht="15.75" customHeight="1" x14ac:dyDescent="0.2">
      <c r="A422" s="1"/>
    </row>
    <row r="423" spans="1:1" ht="15.75" customHeight="1" x14ac:dyDescent="0.2">
      <c r="A423" s="1"/>
    </row>
    <row r="424" spans="1:1" ht="15.75" customHeight="1" x14ac:dyDescent="0.2">
      <c r="A424" s="1"/>
    </row>
    <row r="425" spans="1:1" ht="15.75" customHeight="1" x14ac:dyDescent="0.2">
      <c r="A425" s="1"/>
    </row>
    <row r="426" spans="1:1" ht="15.75" customHeight="1" x14ac:dyDescent="0.2">
      <c r="A426" s="1"/>
    </row>
    <row r="427" spans="1:1" ht="15.75" customHeight="1" x14ac:dyDescent="0.2">
      <c r="A427" s="1"/>
    </row>
    <row r="428" spans="1:1" ht="15.75" customHeight="1" x14ac:dyDescent="0.2">
      <c r="A428" s="1"/>
    </row>
    <row r="429" spans="1:1" ht="15.75" customHeight="1" x14ac:dyDescent="0.2">
      <c r="A429" s="1"/>
    </row>
    <row r="430" spans="1:1" ht="15.75" customHeight="1" x14ac:dyDescent="0.2">
      <c r="A430" s="1"/>
    </row>
    <row r="431" spans="1:1" ht="15.75" customHeight="1" x14ac:dyDescent="0.2">
      <c r="A431" s="1"/>
    </row>
    <row r="432" spans="1:1" ht="15.75" customHeight="1" x14ac:dyDescent="0.2">
      <c r="A432" s="1"/>
    </row>
    <row r="433" spans="1:1" ht="15.75" customHeight="1" x14ac:dyDescent="0.2">
      <c r="A433" s="1"/>
    </row>
    <row r="434" spans="1:1" ht="15.75" customHeight="1" x14ac:dyDescent="0.2">
      <c r="A434" s="1"/>
    </row>
    <row r="435" spans="1:1" ht="15.75" customHeight="1" x14ac:dyDescent="0.2">
      <c r="A435" s="1"/>
    </row>
    <row r="436" spans="1:1" ht="15.75" customHeight="1" x14ac:dyDescent="0.2">
      <c r="A436" s="1"/>
    </row>
    <row r="437" spans="1:1" ht="15.75" customHeight="1" x14ac:dyDescent="0.2">
      <c r="A437" s="1"/>
    </row>
    <row r="438" spans="1:1" ht="15.75" customHeight="1" x14ac:dyDescent="0.2">
      <c r="A438" s="1"/>
    </row>
    <row r="439" spans="1:1" ht="15.75" customHeight="1" x14ac:dyDescent="0.2">
      <c r="A439" s="1"/>
    </row>
    <row r="440" spans="1:1" ht="15.75" customHeight="1" x14ac:dyDescent="0.2">
      <c r="A440" s="1"/>
    </row>
    <row r="441" spans="1:1" ht="15.75" customHeight="1" x14ac:dyDescent="0.2">
      <c r="A441" s="1"/>
    </row>
    <row r="442" spans="1:1" ht="15.75" customHeight="1" x14ac:dyDescent="0.2">
      <c r="A442" s="1"/>
    </row>
    <row r="443" spans="1:1" ht="15.75" customHeight="1" x14ac:dyDescent="0.2">
      <c r="A443" s="1"/>
    </row>
    <row r="444" spans="1:1" ht="15.75" customHeight="1" x14ac:dyDescent="0.2">
      <c r="A444" s="1"/>
    </row>
    <row r="445" spans="1:1" ht="15.75" customHeight="1" x14ac:dyDescent="0.2">
      <c r="A445" s="1"/>
    </row>
    <row r="446" spans="1:1" ht="15.75" customHeight="1" x14ac:dyDescent="0.2">
      <c r="A446" s="1"/>
    </row>
    <row r="447" spans="1:1" ht="15.75" customHeight="1" x14ac:dyDescent="0.2">
      <c r="A447" s="1"/>
    </row>
    <row r="448" spans="1:1" ht="15.75" customHeight="1" x14ac:dyDescent="0.2">
      <c r="A448" s="1"/>
    </row>
    <row r="449" spans="1:1" ht="15.75" customHeight="1" x14ac:dyDescent="0.2">
      <c r="A449" s="1"/>
    </row>
    <row r="450" spans="1:1" ht="15.75" customHeight="1" x14ac:dyDescent="0.2">
      <c r="A450" s="1"/>
    </row>
    <row r="451" spans="1:1" ht="15.75" customHeight="1" x14ac:dyDescent="0.2">
      <c r="A451" s="1"/>
    </row>
    <row r="452" spans="1:1" ht="15.75" customHeight="1" x14ac:dyDescent="0.2">
      <c r="A452" s="1"/>
    </row>
    <row r="453" spans="1:1" ht="15.75" customHeight="1" x14ac:dyDescent="0.2">
      <c r="A453" s="1"/>
    </row>
    <row r="454" spans="1:1" ht="15.75" customHeight="1" x14ac:dyDescent="0.2">
      <c r="A454" s="1"/>
    </row>
    <row r="455" spans="1:1" ht="15.75" customHeight="1" x14ac:dyDescent="0.2">
      <c r="A455" s="1"/>
    </row>
    <row r="456" spans="1:1" ht="15.75" customHeight="1" x14ac:dyDescent="0.2">
      <c r="A456" s="1"/>
    </row>
    <row r="457" spans="1:1" ht="15.75" customHeight="1" x14ac:dyDescent="0.2">
      <c r="A457" s="1"/>
    </row>
    <row r="458" spans="1:1" ht="15.75" customHeight="1" x14ac:dyDescent="0.2">
      <c r="A458" s="1"/>
    </row>
    <row r="459" spans="1:1" ht="15.75" customHeight="1" x14ac:dyDescent="0.2">
      <c r="A459" s="1"/>
    </row>
    <row r="460" spans="1:1" ht="15.75" customHeight="1" x14ac:dyDescent="0.2">
      <c r="A460" s="1"/>
    </row>
    <row r="461" spans="1:1" ht="15.75" customHeight="1" x14ac:dyDescent="0.2">
      <c r="A461" s="1"/>
    </row>
    <row r="462" spans="1:1" ht="15.75" customHeight="1" x14ac:dyDescent="0.2">
      <c r="A462" s="1"/>
    </row>
    <row r="463" spans="1:1" ht="15.75" customHeight="1" x14ac:dyDescent="0.2">
      <c r="A463" s="1"/>
    </row>
    <row r="464" spans="1:1" ht="15.75" customHeight="1" x14ac:dyDescent="0.2">
      <c r="A464" s="1"/>
    </row>
    <row r="465" spans="1:1" ht="15.75" customHeight="1" x14ac:dyDescent="0.2">
      <c r="A465" s="1"/>
    </row>
    <row r="466" spans="1:1" ht="15.75" customHeight="1" x14ac:dyDescent="0.2">
      <c r="A466" s="1"/>
    </row>
    <row r="467" spans="1:1" ht="15.75" customHeight="1" x14ac:dyDescent="0.2">
      <c r="A467" s="1"/>
    </row>
    <row r="468" spans="1:1" ht="15.75" customHeight="1" x14ac:dyDescent="0.2">
      <c r="A468" s="1"/>
    </row>
    <row r="469" spans="1:1" ht="15.75" customHeight="1" x14ac:dyDescent="0.2">
      <c r="A469" s="1"/>
    </row>
    <row r="470" spans="1:1" ht="15.75" customHeight="1" x14ac:dyDescent="0.2">
      <c r="A470" s="1"/>
    </row>
    <row r="471" spans="1:1" ht="15.75" customHeight="1" x14ac:dyDescent="0.2">
      <c r="A471" s="1"/>
    </row>
    <row r="472" spans="1:1" ht="15.75" customHeight="1" x14ac:dyDescent="0.2">
      <c r="A472" s="1"/>
    </row>
    <row r="473" spans="1:1" ht="15.75" customHeight="1" x14ac:dyDescent="0.2">
      <c r="A473" s="1"/>
    </row>
    <row r="474" spans="1:1" ht="15.75" customHeight="1" x14ac:dyDescent="0.2">
      <c r="A474" s="1"/>
    </row>
    <row r="475" spans="1:1" ht="15.75" customHeight="1" x14ac:dyDescent="0.2">
      <c r="A475" s="1"/>
    </row>
    <row r="476" spans="1:1" ht="15.75" customHeight="1" x14ac:dyDescent="0.2">
      <c r="A476" s="1"/>
    </row>
    <row r="477" spans="1:1" ht="15.75" customHeight="1" x14ac:dyDescent="0.2">
      <c r="A477" s="1"/>
    </row>
    <row r="478" spans="1:1" ht="15.75" customHeight="1" x14ac:dyDescent="0.2">
      <c r="A478" s="1"/>
    </row>
    <row r="479" spans="1:1" ht="15.75" customHeight="1" x14ac:dyDescent="0.2">
      <c r="A479" s="1"/>
    </row>
    <row r="480" spans="1:1" ht="15.75" customHeight="1" x14ac:dyDescent="0.2">
      <c r="A480" s="1"/>
    </row>
    <row r="481" spans="1:1" ht="15.75" customHeight="1" x14ac:dyDescent="0.2">
      <c r="A481" s="1"/>
    </row>
    <row r="482" spans="1:1" ht="15.75" customHeight="1" x14ac:dyDescent="0.2">
      <c r="A482" s="1"/>
    </row>
    <row r="483" spans="1:1" ht="15.75" customHeight="1" x14ac:dyDescent="0.2">
      <c r="A483" s="1"/>
    </row>
    <row r="484" spans="1:1" ht="15.75" customHeight="1" x14ac:dyDescent="0.2">
      <c r="A484" s="1"/>
    </row>
    <row r="485" spans="1:1" ht="15.75" customHeight="1" x14ac:dyDescent="0.2">
      <c r="A485" s="1"/>
    </row>
    <row r="486" spans="1:1" ht="15.75" customHeight="1" x14ac:dyDescent="0.2">
      <c r="A486" s="1"/>
    </row>
    <row r="487" spans="1:1" ht="15.75" customHeight="1" x14ac:dyDescent="0.2">
      <c r="A487" s="1"/>
    </row>
    <row r="488" spans="1:1" ht="15.75" customHeight="1" x14ac:dyDescent="0.2">
      <c r="A488" s="1"/>
    </row>
    <row r="489" spans="1:1" ht="15.75" customHeight="1" x14ac:dyDescent="0.2">
      <c r="A489" s="1"/>
    </row>
    <row r="490" spans="1:1" ht="15.75" customHeight="1" x14ac:dyDescent="0.2">
      <c r="A490" s="1"/>
    </row>
    <row r="491" spans="1:1" ht="15.75" customHeight="1" x14ac:dyDescent="0.2">
      <c r="A491" s="1"/>
    </row>
    <row r="492" spans="1:1" ht="15.75" customHeight="1" x14ac:dyDescent="0.2">
      <c r="A492" s="1"/>
    </row>
    <row r="493" spans="1:1" ht="15.75" customHeight="1" x14ac:dyDescent="0.2">
      <c r="A493" s="1"/>
    </row>
    <row r="494" spans="1:1" ht="15.75" customHeight="1" x14ac:dyDescent="0.2">
      <c r="A494" s="1"/>
    </row>
    <row r="495" spans="1:1" ht="15.75" customHeight="1" x14ac:dyDescent="0.2">
      <c r="A495" s="1"/>
    </row>
    <row r="496" spans="1:1" ht="15.75" customHeight="1" x14ac:dyDescent="0.2">
      <c r="A496" s="1"/>
    </row>
    <row r="497" spans="1:1" ht="15.75" customHeight="1" x14ac:dyDescent="0.2">
      <c r="A497" s="1"/>
    </row>
    <row r="498" spans="1:1" ht="15.75" customHeight="1" x14ac:dyDescent="0.2">
      <c r="A498" s="1"/>
    </row>
    <row r="499" spans="1:1" ht="15.75" customHeight="1" x14ac:dyDescent="0.2">
      <c r="A499" s="1"/>
    </row>
    <row r="500" spans="1:1" ht="15.75" customHeight="1" x14ac:dyDescent="0.2">
      <c r="A500" s="1"/>
    </row>
    <row r="501" spans="1:1" ht="15.75" customHeight="1" x14ac:dyDescent="0.2">
      <c r="A501" s="1"/>
    </row>
    <row r="502" spans="1:1" ht="15.75" customHeight="1" x14ac:dyDescent="0.2">
      <c r="A502" s="1"/>
    </row>
    <row r="503" spans="1:1" ht="15.75" customHeight="1" x14ac:dyDescent="0.2">
      <c r="A503" s="1"/>
    </row>
    <row r="504" spans="1:1" ht="15.75" customHeight="1" x14ac:dyDescent="0.2">
      <c r="A504" s="1"/>
    </row>
    <row r="505" spans="1:1" ht="15.75" customHeight="1" x14ac:dyDescent="0.2">
      <c r="A505" s="1"/>
    </row>
    <row r="506" spans="1:1" ht="15.75" customHeight="1" x14ac:dyDescent="0.2">
      <c r="A506" s="1"/>
    </row>
    <row r="507" spans="1:1" ht="15.75" customHeight="1" x14ac:dyDescent="0.2">
      <c r="A507" s="1"/>
    </row>
    <row r="508" spans="1:1" ht="15.75" customHeight="1" x14ac:dyDescent="0.2">
      <c r="A508" s="1"/>
    </row>
    <row r="509" spans="1:1" ht="15.75" customHeight="1" x14ac:dyDescent="0.2">
      <c r="A509" s="1"/>
    </row>
    <row r="510" spans="1:1" ht="15.75" customHeight="1" x14ac:dyDescent="0.2">
      <c r="A510" s="1"/>
    </row>
    <row r="511" spans="1:1" ht="15.75" customHeight="1" x14ac:dyDescent="0.2">
      <c r="A511" s="1"/>
    </row>
    <row r="512" spans="1:1" ht="15.75" customHeight="1" x14ac:dyDescent="0.2">
      <c r="A512" s="1"/>
    </row>
    <row r="513" spans="1:1" ht="15.75" customHeight="1" x14ac:dyDescent="0.2">
      <c r="A513" s="1"/>
    </row>
    <row r="514" spans="1:1" ht="15.75" customHeight="1" x14ac:dyDescent="0.2">
      <c r="A514" s="1"/>
    </row>
    <row r="515" spans="1:1" ht="15.75" customHeight="1" x14ac:dyDescent="0.2">
      <c r="A515" s="1"/>
    </row>
    <row r="516" spans="1:1" ht="15.75" customHeight="1" x14ac:dyDescent="0.2">
      <c r="A516" s="1"/>
    </row>
    <row r="517" spans="1:1" ht="15.75" customHeight="1" x14ac:dyDescent="0.2">
      <c r="A517" s="1"/>
    </row>
    <row r="518" spans="1:1" ht="15.75" customHeight="1" x14ac:dyDescent="0.2">
      <c r="A518" s="1"/>
    </row>
    <row r="519" spans="1:1" ht="15.75" customHeight="1" x14ac:dyDescent="0.2">
      <c r="A519" s="1"/>
    </row>
    <row r="520" spans="1:1" ht="15.75" customHeight="1" x14ac:dyDescent="0.2">
      <c r="A520" s="1"/>
    </row>
    <row r="521" spans="1:1" ht="15.75" customHeight="1" x14ac:dyDescent="0.2">
      <c r="A521" s="1"/>
    </row>
    <row r="522" spans="1:1" ht="15.75" customHeight="1" x14ac:dyDescent="0.2">
      <c r="A522" s="1"/>
    </row>
    <row r="523" spans="1:1" ht="15.75" customHeight="1" x14ac:dyDescent="0.2">
      <c r="A523" s="1"/>
    </row>
    <row r="524" spans="1:1" ht="15.75" customHeight="1" x14ac:dyDescent="0.2">
      <c r="A524" s="1"/>
    </row>
    <row r="525" spans="1:1" ht="15.75" customHeight="1" x14ac:dyDescent="0.2">
      <c r="A525" s="1"/>
    </row>
    <row r="526" spans="1:1" ht="15.75" customHeight="1" x14ac:dyDescent="0.2">
      <c r="A526" s="1"/>
    </row>
    <row r="527" spans="1:1" ht="15.75" customHeight="1" x14ac:dyDescent="0.2">
      <c r="A527" s="1"/>
    </row>
    <row r="528" spans="1:1" ht="15.75" customHeight="1" x14ac:dyDescent="0.2">
      <c r="A528" s="1"/>
    </row>
    <row r="529" spans="1:1" ht="15.75" customHeight="1" x14ac:dyDescent="0.2">
      <c r="A529" s="1"/>
    </row>
    <row r="530" spans="1:1" ht="15.75" customHeight="1" x14ac:dyDescent="0.2">
      <c r="A530" s="1"/>
    </row>
    <row r="531" spans="1:1" ht="15.75" customHeight="1" x14ac:dyDescent="0.2">
      <c r="A531" s="1"/>
    </row>
    <row r="532" spans="1:1" ht="15.75" customHeight="1" x14ac:dyDescent="0.2">
      <c r="A532" s="1"/>
    </row>
    <row r="533" spans="1:1" ht="15.75" customHeight="1" x14ac:dyDescent="0.2">
      <c r="A533" s="1"/>
    </row>
    <row r="534" spans="1:1" ht="15.75" customHeight="1" x14ac:dyDescent="0.2">
      <c r="A534" s="1"/>
    </row>
    <row r="535" spans="1:1" ht="15.75" customHeight="1" x14ac:dyDescent="0.2">
      <c r="A535" s="1"/>
    </row>
    <row r="536" spans="1:1" ht="15.75" customHeight="1" x14ac:dyDescent="0.2">
      <c r="A536" s="1"/>
    </row>
    <row r="537" spans="1:1" ht="15.75" customHeight="1" x14ac:dyDescent="0.2">
      <c r="A537" s="1"/>
    </row>
    <row r="538" spans="1:1" ht="15.75" customHeight="1" x14ac:dyDescent="0.2">
      <c r="A538" s="1"/>
    </row>
    <row r="539" spans="1:1" ht="15.75" customHeight="1" x14ac:dyDescent="0.2">
      <c r="A539" s="1"/>
    </row>
    <row r="540" spans="1:1" ht="15.75" customHeight="1" x14ac:dyDescent="0.2">
      <c r="A540" s="1"/>
    </row>
    <row r="541" spans="1:1" ht="15.75" customHeight="1" x14ac:dyDescent="0.2">
      <c r="A541" s="1"/>
    </row>
    <row r="542" spans="1:1" ht="15.75" customHeight="1" x14ac:dyDescent="0.2">
      <c r="A542" s="1"/>
    </row>
    <row r="543" spans="1:1" ht="15.75" customHeight="1" x14ac:dyDescent="0.2">
      <c r="A543" s="1"/>
    </row>
    <row r="544" spans="1:1" ht="15.75" customHeight="1" x14ac:dyDescent="0.2">
      <c r="A544" s="1"/>
    </row>
    <row r="545" spans="1:1" ht="15.75" customHeight="1" x14ac:dyDescent="0.2">
      <c r="A545" s="1"/>
    </row>
    <row r="546" spans="1:1" ht="15.75" customHeight="1" x14ac:dyDescent="0.2">
      <c r="A546" s="1"/>
    </row>
    <row r="547" spans="1:1" ht="15.75" customHeight="1" x14ac:dyDescent="0.2">
      <c r="A547" s="1"/>
    </row>
    <row r="548" spans="1:1" ht="15.75" customHeight="1" x14ac:dyDescent="0.2">
      <c r="A548" s="1"/>
    </row>
    <row r="549" spans="1:1" ht="15.75" customHeight="1" x14ac:dyDescent="0.2">
      <c r="A549" s="1"/>
    </row>
    <row r="550" spans="1:1" ht="15.75" customHeight="1" x14ac:dyDescent="0.2">
      <c r="A550" s="1"/>
    </row>
    <row r="551" spans="1:1" ht="15.75" customHeight="1" x14ac:dyDescent="0.2">
      <c r="A551" s="1"/>
    </row>
    <row r="552" spans="1:1" ht="15.75" customHeight="1" x14ac:dyDescent="0.2">
      <c r="A552" s="1"/>
    </row>
    <row r="553" spans="1:1" ht="15.75" customHeight="1" x14ac:dyDescent="0.2">
      <c r="A553" s="1"/>
    </row>
    <row r="554" spans="1:1" ht="15.75" customHeight="1" x14ac:dyDescent="0.2">
      <c r="A554" s="1"/>
    </row>
    <row r="555" spans="1:1" ht="15.75" customHeight="1" x14ac:dyDescent="0.2">
      <c r="A555" s="1"/>
    </row>
    <row r="556" spans="1:1" ht="15.75" customHeight="1" x14ac:dyDescent="0.2">
      <c r="A556" s="1"/>
    </row>
    <row r="557" spans="1:1" ht="15.75" customHeight="1" x14ac:dyDescent="0.2">
      <c r="A557" s="1"/>
    </row>
    <row r="558" spans="1:1" ht="15.75" customHeight="1" x14ac:dyDescent="0.2">
      <c r="A558" s="1"/>
    </row>
    <row r="559" spans="1:1" ht="15.75" customHeight="1" x14ac:dyDescent="0.2">
      <c r="A559" s="1"/>
    </row>
    <row r="560" spans="1:1" ht="15.75" customHeight="1" x14ac:dyDescent="0.2">
      <c r="A560" s="1"/>
    </row>
    <row r="561" spans="1:1" ht="15.75" customHeight="1" x14ac:dyDescent="0.2">
      <c r="A561" s="1"/>
    </row>
    <row r="562" spans="1:1" ht="15.75" customHeight="1" x14ac:dyDescent="0.2">
      <c r="A562" s="1"/>
    </row>
    <row r="563" spans="1:1" ht="15.75" customHeight="1" x14ac:dyDescent="0.2">
      <c r="A563" s="1"/>
    </row>
    <row r="564" spans="1:1" ht="15.75" customHeight="1" x14ac:dyDescent="0.2">
      <c r="A564" s="1"/>
    </row>
    <row r="565" spans="1:1" ht="15.75" customHeight="1" x14ac:dyDescent="0.2">
      <c r="A565" s="1"/>
    </row>
    <row r="566" spans="1:1" ht="15.75" customHeight="1" x14ac:dyDescent="0.2">
      <c r="A566" s="1"/>
    </row>
    <row r="567" spans="1:1" ht="15.75" customHeight="1" x14ac:dyDescent="0.2">
      <c r="A567" s="1"/>
    </row>
    <row r="568" spans="1:1" ht="15.75" customHeight="1" x14ac:dyDescent="0.2">
      <c r="A568" s="1"/>
    </row>
    <row r="569" spans="1:1" ht="15.75" customHeight="1" x14ac:dyDescent="0.2">
      <c r="A569" s="1"/>
    </row>
    <row r="570" spans="1:1" ht="15.75" customHeight="1" x14ac:dyDescent="0.2">
      <c r="A570" s="1"/>
    </row>
    <row r="571" spans="1:1" ht="15.75" customHeight="1" x14ac:dyDescent="0.2">
      <c r="A571" s="1"/>
    </row>
    <row r="572" spans="1:1" ht="15.75" customHeight="1" x14ac:dyDescent="0.2">
      <c r="A572" s="1"/>
    </row>
    <row r="573" spans="1:1" ht="15.75" customHeight="1" x14ac:dyDescent="0.2">
      <c r="A573" s="1"/>
    </row>
    <row r="574" spans="1:1" ht="15.75" customHeight="1" x14ac:dyDescent="0.2">
      <c r="A574" s="1"/>
    </row>
    <row r="575" spans="1:1" ht="15.75" customHeight="1" x14ac:dyDescent="0.2">
      <c r="A575" s="1"/>
    </row>
    <row r="576" spans="1:1" ht="15.75" customHeight="1" x14ac:dyDescent="0.2">
      <c r="A576" s="1"/>
    </row>
    <row r="577" spans="1:1" ht="15.75" customHeight="1" x14ac:dyDescent="0.2">
      <c r="A577" s="1"/>
    </row>
    <row r="578" spans="1:1" ht="15.75" customHeight="1" x14ac:dyDescent="0.2">
      <c r="A578" s="1"/>
    </row>
    <row r="579" spans="1:1" ht="15.75" customHeight="1" x14ac:dyDescent="0.2">
      <c r="A579" s="1"/>
    </row>
    <row r="580" spans="1:1" ht="15.75" customHeight="1" x14ac:dyDescent="0.2">
      <c r="A580" s="1"/>
    </row>
    <row r="581" spans="1:1" ht="15.75" customHeight="1" x14ac:dyDescent="0.2">
      <c r="A581" s="1"/>
    </row>
    <row r="582" spans="1:1" ht="15.75" customHeight="1" x14ac:dyDescent="0.2">
      <c r="A582" s="1"/>
    </row>
    <row r="583" spans="1:1" ht="15.75" customHeight="1" x14ac:dyDescent="0.2">
      <c r="A583" s="1"/>
    </row>
    <row r="584" spans="1:1" ht="15.75" customHeight="1" x14ac:dyDescent="0.2">
      <c r="A584" s="1"/>
    </row>
    <row r="585" spans="1:1" ht="15.75" customHeight="1" x14ac:dyDescent="0.2">
      <c r="A585" s="1"/>
    </row>
    <row r="586" spans="1:1" ht="15.75" customHeight="1" x14ac:dyDescent="0.2">
      <c r="A586" s="1"/>
    </row>
    <row r="587" spans="1:1" ht="15.75" customHeight="1" x14ac:dyDescent="0.2">
      <c r="A587" s="1"/>
    </row>
    <row r="588" spans="1:1" ht="15.75" customHeight="1" x14ac:dyDescent="0.2">
      <c r="A588" s="1"/>
    </row>
    <row r="589" spans="1:1" ht="15.75" customHeight="1" x14ac:dyDescent="0.2">
      <c r="A589" s="1"/>
    </row>
    <row r="590" spans="1:1" ht="15.75" customHeight="1" x14ac:dyDescent="0.2">
      <c r="A590" s="1"/>
    </row>
    <row r="591" spans="1:1" ht="15.75" customHeight="1" x14ac:dyDescent="0.2">
      <c r="A591" s="1"/>
    </row>
    <row r="592" spans="1:1" ht="15.75" customHeight="1" x14ac:dyDescent="0.2">
      <c r="A592" s="1"/>
    </row>
    <row r="593" spans="1:1" ht="15.75" customHeight="1" x14ac:dyDescent="0.2">
      <c r="A593" s="1"/>
    </row>
    <row r="594" spans="1:1" ht="15.75" customHeight="1" x14ac:dyDescent="0.2">
      <c r="A594" s="1"/>
    </row>
    <row r="595" spans="1:1" ht="15.75" customHeight="1" x14ac:dyDescent="0.2">
      <c r="A595" s="1"/>
    </row>
    <row r="596" spans="1:1" ht="15.75" customHeight="1" x14ac:dyDescent="0.2">
      <c r="A596" s="1"/>
    </row>
    <row r="597" spans="1:1" ht="15.75" customHeight="1" x14ac:dyDescent="0.2">
      <c r="A597" s="1"/>
    </row>
    <row r="598" spans="1:1" ht="15.75" customHeight="1" x14ac:dyDescent="0.2">
      <c r="A598" s="1"/>
    </row>
    <row r="599" spans="1:1" ht="15.75" customHeight="1" x14ac:dyDescent="0.2">
      <c r="A599" s="1"/>
    </row>
    <row r="600" spans="1:1" ht="15.75" customHeight="1" x14ac:dyDescent="0.2">
      <c r="A600" s="1"/>
    </row>
    <row r="601" spans="1:1" ht="15.75" customHeight="1" x14ac:dyDescent="0.2">
      <c r="A601" s="1"/>
    </row>
    <row r="602" spans="1:1" ht="15.75" customHeight="1" x14ac:dyDescent="0.2">
      <c r="A602" s="1"/>
    </row>
    <row r="603" spans="1:1" ht="15.75" customHeight="1" x14ac:dyDescent="0.2">
      <c r="A603" s="1"/>
    </row>
    <row r="604" spans="1:1" ht="15.75" customHeight="1" x14ac:dyDescent="0.2">
      <c r="A604" s="1"/>
    </row>
    <row r="605" spans="1:1" ht="15.75" customHeight="1" x14ac:dyDescent="0.2">
      <c r="A605" s="1"/>
    </row>
    <row r="606" spans="1:1" ht="15.75" customHeight="1" x14ac:dyDescent="0.2">
      <c r="A606" s="1"/>
    </row>
    <row r="607" spans="1:1" ht="15.75" customHeight="1" x14ac:dyDescent="0.2">
      <c r="A607" s="1"/>
    </row>
    <row r="608" spans="1:1" ht="15.75" customHeight="1" x14ac:dyDescent="0.2">
      <c r="A608" s="1"/>
    </row>
    <row r="609" spans="1:1" ht="15.75" customHeight="1" x14ac:dyDescent="0.2">
      <c r="A609" s="1"/>
    </row>
    <row r="610" spans="1:1" ht="15.75" customHeight="1" x14ac:dyDescent="0.2">
      <c r="A610" s="1"/>
    </row>
    <row r="611" spans="1:1" ht="15.75" customHeight="1" x14ac:dyDescent="0.2">
      <c r="A611" s="1"/>
    </row>
    <row r="612" spans="1:1" ht="15.75" customHeight="1" x14ac:dyDescent="0.2">
      <c r="A612" s="1"/>
    </row>
    <row r="613" spans="1:1" ht="15.75" customHeight="1" x14ac:dyDescent="0.2">
      <c r="A613" s="1"/>
    </row>
    <row r="614" spans="1:1" ht="15.75" customHeight="1" x14ac:dyDescent="0.2">
      <c r="A614" s="1"/>
    </row>
    <row r="615" spans="1:1" ht="15.75" customHeight="1" x14ac:dyDescent="0.2">
      <c r="A615" s="1"/>
    </row>
    <row r="616" spans="1:1" ht="15.75" customHeight="1" x14ac:dyDescent="0.2">
      <c r="A616" s="1"/>
    </row>
    <row r="617" spans="1:1" ht="15.75" customHeight="1" x14ac:dyDescent="0.2">
      <c r="A617" s="1"/>
    </row>
    <row r="618" spans="1:1" ht="15.75" customHeight="1" x14ac:dyDescent="0.2">
      <c r="A618" s="1"/>
    </row>
    <row r="619" spans="1:1" ht="15.75" customHeight="1" x14ac:dyDescent="0.2">
      <c r="A619" s="1"/>
    </row>
    <row r="620" spans="1:1" ht="15.75" customHeight="1" x14ac:dyDescent="0.2">
      <c r="A620" s="1"/>
    </row>
    <row r="621" spans="1:1" ht="15.75" customHeight="1" x14ac:dyDescent="0.2">
      <c r="A621" s="1"/>
    </row>
    <row r="622" spans="1:1" ht="15.75" customHeight="1" x14ac:dyDescent="0.2">
      <c r="A622" s="1"/>
    </row>
    <row r="623" spans="1:1" ht="15.75" customHeight="1" x14ac:dyDescent="0.2">
      <c r="A623" s="1"/>
    </row>
    <row r="624" spans="1:1" ht="15.75" customHeight="1" x14ac:dyDescent="0.2">
      <c r="A624" s="1"/>
    </row>
    <row r="625" spans="1:1" ht="15.75" customHeight="1" x14ac:dyDescent="0.2">
      <c r="A625" s="1"/>
    </row>
    <row r="626" spans="1:1" ht="15.75" customHeight="1" x14ac:dyDescent="0.2">
      <c r="A626" s="1"/>
    </row>
    <row r="627" spans="1:1" ht="15.75" customHeight="1" x14ac:dyDescent="0.2">
      <c r="A627" s="1"/>
    </row>
    <row r="628" spans="1:1" ht="15.75" customHeight="1" x14ac:dyDescent="0.2">
      <c r="A628" s="1"/>
    </row>
    <row r="629" spans="1:1" ht="15.75" customHeight="1" x14ac:dyDescent="0.2">
      <c r="A629" s="1"/>
    </row>
    <row r="630" spans="1:1" ht="15.75" customHeight="1" x14ac:dyDescent="0.2">
      <c r="A630" s="1"/>
    </row>
    <row r="631" spans="1:1" ht="15.75" customHeight="1" x14ac:dyDescent="0.2">
      <c r="A631" s="1"/>
    </row>
    <row r="632" spans="1:1" ht="15.75" customHeight="1" x14ac:dyDescent="0.2">
      <c r="A632" s="1"/>
    </row>
    <row r="633" spans="1:1" ht="15.75" customHeight="1" x14ac:dyDescent="0.2">
      <c r="A633" s="1"/>
    </row>
    <row r="634" spans="1:1" ht="15.75" customHeight="1" x14ac:dyDescent="0.2">
      <c r="A634" s="1"/>
    </row>
    <row r="635" spans="1:1" ht="15.75" customHeight="1" x14ac:dyDescent="0.2">
      <c r="A635" s="1"/>
    </row>
    <row r="636" spans="1:1" ht="15.75" customHeight="1" x14ac:dyDescent="0.2">
      <c r="A636" s="1"/>
    </row>
    <row r="637" spans="1:1" ht="15.75" customHeight="1" x14ac:dyDescent="0.2">
      <c r="A637" s="1"/>
    </row>
    <row r="638" spans="1:1" ht="15.75" customHeight="1" x14ac:dyDescent="0.2">
      <c r="A638" s="1"/>
    </row>
    <row r="639" spans="1:1" ht="15.75" customHeight="1" x14ac:dyDescent="0.2">
      <c r="A639" s="1"/>
    </row>
    <row r="640" spans="1:1" ht="15.75" customHeight="1" x14ac:dyDescent="0.2">
      <c r="A640" s="1"/>
    </row>
    <row r="641" spans="1:1" ht="15.75" customHeight="1" x14ac:dyDescent="0.2">
      <c r="A641" s="1"/>
    </row>
    <row r="642" spans="1:1" ht="15.75" customHeight="1" x14ac:dyDescent="0.2">
      <c r="A642" s="1"/>
    </row>
    <row r="643" spans="1:1" ht="15.75" customHeight="1" x14ac:dyDescent="0.2">
      <c r="A643" s="1"/>
    </row>
    <row r="644" spans="1:1" ht="15.75" customHeight="1" x14ac:dyDescent="0.2">
      <c r="A644" s="1"/>
    </row>
    <row r="645" spans="1:1" ht="15.75" customHeight="1" x14ac:dyDescent="0.2">
      <c r="A645" s="1"/>
    </row>
    <row r="646" spans="1:1" ht="15.75" customHeight="1" x14ac:dyDescent="0.2">
      <c r="A646" s="1"/>
    </row>
    <row r="647" spans="1:1" ht="15.75" customHeight="1" x14ac:dyDescent="0.2">
      <c r="A647" s="1"/>
    </row>
    <row r="648" spans="1:1" ht="15.75" customHeight="1" x14ac:dyDescent="0.2">
      <c r="A648" s="1"/>
    </row>
    <row r="649" spans="1:1" ht="15.75" customHeight="1" x14ac:dyDescent="0.2">
      <c r="A649" s="1"/>
    </row>
    <row r="650" spans="1:1" ht="15.75" customHeight="1" x14ac:dyDescent="0.2">
      <c r="A650" s="1"/>
    </row>
    <row r="651" spans="1:1" ht="15.75" customHeight="1" x14ac:dyDescent="0.2">
      <c r="A651" s="1"/>
    </row>
    <row r="652" spans="1:1" ht="15.75" customHeight="1" x14ac:dyDescent="0.2">
      <c r="A652" s="1"/>
    </row>
    <row r="653" spans="1:1" ht="15.75" customHeight="1" x14ac:dyDescent="0.2">
      <c r="A653" s="1"/>
    </row>
    <row r="654" spans="1:1" ht="15.75" customHeight="1" x14ac:dyDescent="0.2">
      <c r="A654" s="1"/>
    </row>
    <row r="655" spans="1:1" ht="15.75" customHeight="1" x14ac:dyDescent="0.2">
      <c r="A655" s="1"/>
    </row>
    <row r="656" spans="1:1" ht="15.75" customHeight="1" x14ac:dyDescent="0.2">
      <c r="A656" s="1"/>
    </row>
    <row r="657" spans="1:1" ht="15.75" customHeight="1" x14ac:dyDescent="0.2">
      <c r="A657" s="1"/>
    </row>
    <row r="658" spans="1:1" ht="15.75" customHeight="1" x14ac:dyDescent="0.2">
      <c r="A658" s="1"/>
    </row>
    <row r="659" spans="1:1" ht="15.75" customHeight="1" x14ac:dyDescent="0.2">
      <c r="A659" s="1"/>
    </row>
    <row r="660" spans="1:1" ht="15.75" customHeight="1" x14ac:dyDescent="0.2">
      <c r="A660" s="1"/>
    </row>
    <row r="661" spans="1:1" ht="15.75" customHeight="1" x14ac:dyDescent="0.2">
      <c r="A661" s="1"/>
    </row>
    <row r="662" spans="1:1" ht="15.75" customHeight="1" x14ac:dyDescent="0.2">
      <c r="A662" s="1"/>
    </row>
    <row r="663" spans="1:1" ht="15.75" customHeight="1" x14ac:dyDescent="0.2">
      <c r="A663" s="1"/>
    </row>
    <row r="664" spans="1:1" ht="15.75" customHeight="1" x14ac:dyDescent="0.2">
      <c r="A664" s="1"/>
    </row>
    <row r="665" spans="1:1" ht="15.75" customHeight="1" x14ac:dyDescent="0.2">
      <c r="A665" s="1"/>
    </row>
    <row r="666" spans="1:1" ht="15.75" customHeight="1" x14ac:dyDescent="0.2">
      <c r="A666" s="1"/>
    </row>
    <row r="667" spans="1:1" ht="15.75" customHeight="1" x14ac:dyDescent="0.2">
      <c r="A667" s="1"/>
    </row>
    <row r="668" spans="1:1" ht="15.75" customHeight="1" x14ac:dyDescent="0.2">
      <c r="A668" s="1"/>
    </row>
    <row r="669" spans="1:1" ht="15.75" customHeight="1" x14ac:dyDescent="0.2">
      <c r="A669" s="1"/>
    </row>
    <row r="670" spans="1:1" ht="15.75" customHeight="1" x14ac:dyDescent="0.2">
      <c r="A670" s="1"/>
    </row>
    <row r="671" spans="1:1" ht="15.75" customHeight="1" x14ac:dyDescent="0.2">
      <c r="A671" s="1"/>
    </row>
    <row r="672" spans="1:1" ht="15.75" customHeight="1" x14ac:dyDescent="0.2">
      <c r="A672" s="1"/>
    </row>
    <row r="673" spans="1:1" ht="15.75" customHeight="1" x14ac:dyDescent="0.2">
      <c r="A673" s="1"/>
    </row>
    <row r="674" spans="1:1" ht="15.75" customHeight="1" x14ac:dyDescent="0.2">
      <c r="A674" s="1"/>
    </row>
    <row r="675" spans="1:1" ht="15.75" customHeight="1" x14ac:dyDescent="0.2">
      <c r="A675" s="1"/>
    </row>
    <row r="676" spans="1:1" ht="15.75" customHeight="1" x14ac:dyDescent="0.2">
      <c r="A676" s="1"/>
    </row>
    <row r="677" spans="1:1" ht="15.75" customHeight="1" x14ac:dyDescent="0.2">
      <c r="A677" s="1"/>
    </row>
    <row r="678" spans="1:1" ht="15.75" customHeight="1" x14ac:dyDescent="0.2">
      <c r="A678" s="1"/>
    </row>
    <row r="679" spans="1:1" ht="15.75" customHeight="1" x14ac:dyDescent="0.2">
      <c r="A679" s="1"/>
    </row>
    <row r="680" spans="1:1" ht="15.75" customHeight="1" x14ac:dyDescent="0.2">
      <c r="A680" s="1"/>
    </row>
    <row r="681" spans="1:1" ht="15.75" customHeight="1" x14ac:dyDescent="0.2">
      <c r="A681" s="1"/>
    </row>
    <row r="682" spans="1:1" ht="15.75" customHeight="1" x14ac:dyDescent="0.2">
      <c r="A682" s="1"/>
    </row>
    <row r="683" spans="1:1" ht="15.75" customHeight="1" x14ac:dyDescent="0.2">
      <c r="A683" s="1"/>
    </row>
    <row r="684" spans="1:1" ht="15.75" customHeight="1" x14ac:dyDescent="0.2">
      <c r="A684" s="1"/>
    </row>
    <row r="685" spans="1:1" ht="15.75" customHeight="1" x14ac:dyDescent="0.2">
      <c r="A685" s="1"/>
    </row>
    <row r="686" spans="1:1" ht="15.75" customHeight="1" x14ac:dyDescent="0.2">
      <c r="A686" s="1"/>
    </row>
    <row r="687" spans="1:1" ht="15.75" customHeight="1" x14ac:dyDescent="0.2">
      <c r="A687" s="1"/>
    </row>
    <row r="688" spans="1:1" ht="15.75" customHeight="1" x14ac:dyDescent="0.2">
      <c r="A688" s="1"/>
    </row>
    <row r="689" spans="1:1" ht="15.75" customHeight="1" x14ac:dyDescent="0.2">
      <c r="A689" s="1"/>
    </row>
    <row r="690" spans="1:1" ht="15.75" customHeight="1" x14ac:dyDescent="0.2">
      <c r="A690" s="1"/>
    </row>
    <row r="691" spans="1:1" ht="15.75" customHeight="1" x14ac:dyDescent="0.2">
      <c r="A691" s="1"/>
    </row>
    <row r="692" spans="1:1" ht="15.75" customHeight="1" x14ac:dyDescent="0.2">
      <c r="A692" s="1"/>
    </row>
    <row r="693" spans="1:1" ht="15.75" customHeight="1" x14ac:dyDescent="0.2">
      <c r="A693" s="1"/>
    </row>
    <row r="694" spans="1:1" ht="15.75" customHeight="1" x14ac:dyDescent="0.2">
      <c r="A694" s="1"/>
    </row>
    <row r="695" spans="1:1" ht="15.75" customHeight="1" x14ac:dyDescent="0.2">
      <c r="A695" s="1"/>
    </row>
    <row r="696" spans="1:1" ht="15.75" customHeight="1" x14ac:dyDescent="0.2">
      <c r="A696" s="1"/>
    </row>
    <row r="697" spans="1:1" ht="15.75" customHeight="1" x14ac:dyDescent="0.2">
      <c r="A697" s="1"/>
    </row>
    <row r="698" spans="1:1" ht="15.75" customHeight="1" x14ac:dyDescent="0.2">
      <c r="A698" s="1"/>
    </row>
    <row r="699" spans="1:1" ht="15.75" customHeight="1" x14ac:dyDescent="0.2">
      <c r="A699" s="1"/>
    </row>
    <row r="700" spans="1:1" ht="15.75" customHeight="1" x14ac:dyDescent="0.2">
      <c r="A700" s="1"/>
    </row>
    <row r="701" spans="1:1" ht="15.75" customHeight="1" x14ac:dyDescent="0.2">
      <c r="A701" s="1"/>
    </row>
    <row r="702" spans="1:1" ht="15.75" customHeight="1" x14ac:dyDescent="0.2">
      <c r="A702" s="1"/>
    </row>
    <row r="703" spans="1:1" ht="15.75" customHeight="1" x14ac:dyDescent="0.2">
      <c r="A703" s="1"/>
    </row>
    <row r="704" spans="1:1" ht="15.75" customHeight="1" x14ac:dyDescent="0.2">
      <c r="A704" s="1"/>
    </row>
    <row r="705" spans="1:1" ht="15.75" customHeight="1" x14ac:dyDescent="0.2">
      <c r="A705" s="1"/>
    </row>
    <row r="706" spans="1:1" ht="15.75" customHeight="1" x14ac:dyDescent="0.2">
      <c r="A706" s="1"/>
    </row>
    <row r="707" spans="1:1" ht="15.75" customHeight="1" x14ac:dyDescent="0.2">
      <c r="A707" s="1"/>
    </row>
    <row r="708" spans="1:1" ht="15.75" customHeight="1" x14ac:dyDescent="0.2">
      <c r="A708" s="1"/>
    </row>
    <row r="709" spans="1:1" ht="15.75" customHeight="1" x14ac:dyDescent="0.2">
      <c r="A709" s="1"/>
    </row>
    <row r="710" spans="1:1" ht="15.75" customHeight="1" x14ac:dyDescent="0.2">
      <c r="A710" s="1"/>
    </row>
    <row r="711" spans="1:1" ht="15.75" customHeight="1" x14ac:dyDescent="0.2">
      <c r="A711" s="1"/>
    </row>
    <row r="712" spans="1:1" ht="15.75" customHeight="1" x14ac:dyDescent="0.2">
      <c r="A712" s="1"/>
    </row>
    <row r="713" spans="1:1" ht="15.75" customHeight="1" x14ac:dyDescent="0.2">
      <c r="A713" s="1"/>
    </row>
    <row r="714" spans="1:1" ht="15.75" customHeight="1" x14ac:dyDescent="0.2">
      <c r="A714" s="1"/>
    </row>
    <row r="715" spans="1:1" ht="15.75" customHeight="1" x14ac:dyDescent="0.2">
      <c r="A715" s="1"/>
    </row>
    <row r="716" spans="1:1" ht="15.75" customHeight="1" x14ac:dyDescent="0.2">
      <c r="A716" s="1"/>
    </row>
    <row r="717" spans="1:1" ht="15.75" customHeight="1" x14ac:dyDescent="0.2">
      <c r="A717" s="1"/>
    </row>
    <row r="718" spans="1:1" ht="15.75" customHeight="1" x14ac:dyDescent="0.2">
      <c r="A718" s="1"/>
    </row>
    <row r="719" spans="1:1" ht="15.75" customHeight="1" x14ac:dyDescent="0.2">
      <c r="A719" s="1"/>
    </row>
    <row r="720" spans="1:1" ht="15.75" customHeight="1" x14ac:dyDescent="0.2">
      <c r="A720" s="1"/>
    </row>
    <row r="721" spans="1:1" ht="15.75" customHeight="1" x14ac:dyDescent="0.2">
      <c r="A721" s="1"/>
    </row>
    <row r="722" spans="1:1" ht="15.75" customHeight="1" x14ac:dyDescent="0.2">
      <c r="A722" s="1"/>
    </row>
    <row r="723" spans="1:1" ht="15.75" customHeight="1" x14ac:dyDescent="0.2">
      <c r="A723" s="1"/>
    </row>
    <row r="724" spans="1:1" ht="15.75" customHeight="1" x14ac:dyDescent="0.2">
      <c r="A724" s="1"/>
    </row>
    <row r="725" spans="1:1" ht="15.75" customHeight="1" x14ac:dyDescent="0.2">
      <c r="A725" s="1"/>
    </row>
    <row r="726" spans="1:1" ht="15.75" customHeight="1" x14ac:dyDescent="0.2">
      <c r="A726" s="1"/>
    </row>
    <row r="727" spans="1:1" ht="15.75" customHeight="1" x14ac:dyDescent="0.2">
      <c r="A727" s="1"/>
    </row>
    <row r="728" spans="1:1" ht="15.75" customHeight="1" x14ac:dyDescent="0.2">
      <c r="A728" s="1"/>
    </row>
    <row r="729" spans="1:1" ht="15.75" customHeight="1" x14ac:dyDescent="0.2">
      <c r="A729" s="1"/>
    </row>
    <row r="730" spans="1:1" ht="15.75" customHeight="1" x14ac:dyDescent="0.2">
      <c r="A730" s="1"/>
    </row>
    <row r="731" spans="1:1" ht="15.75" customHeight="1" x14ac:dyDescent="0.2">
      <c r="A731" s="1"/>
    </row>
    <row r="732" spans="1:1" ht="15.75" customHeight="1" x14ac:dyDescent="0.2">
      <c r="A732" s="1"/>
    </row>
    <row r="733" spans="1:1" ht="15.75" customHeight="1" x14ac:dyDescent="0.2">
      <c r="A733" s="1"/>
    </row>
    <row r="734" spans="1:1" ht="15.75" customHeight="1" x14ac:dyDescent="0.2">
      <c r="A734" s="1"/>
    </row>
    <row r="735" spans="1:1" ht="15.75" customHeight="1" x14ac:dyDescent="0.2">
      <c r="A735" s="1"/>
    </row>
    <row r="736" spans="1:1" ht="15.75" customHeight="1" x14ac:dyDescent="0.2">
      <c r="A736" s="1"/>
    </row>
    <row r="737" spans="1:1" ht="15.75" customHeight="1" x14ac:dyDescent="0.2">
      <c r="A737" s="1"/>
    </row>
    <row r="738" spans="1:1" ht="15.75" customHeight="1" x14ac:dyDescent="0.2">
      <c r="A738" s="1"/>
    </row>
    <row r="739" spans="1:1" ht="15.75" customHeight="1" x14ac:dyDescent="0.2">
      <c r="A739" s="1"/>
    </row>
    <row r="740" spans="1:1" ht="15.75" customHeight="1" x14ac:dyDescent="0.2">
      <c r="A740" s="1"/>
    </row>
    <row r="741" spans="1:1" ht="15.75" customHeight="1" x14ac:dyDescent="0.2">
      <c r="A741" s="1"/>
    </row>
    <row r="742" spans="1:1" ht="15.75" customHeight="1" x14ac:dyDescent="0.2">
      <c r="A742" s="1"/>
    </row>
    <row r="743" spans="1:1" ht="15.75" customHeight="1" x14ac:dyDescent="0.2">
      <c r="A743" s="1"/>
    </row>
    <row r="744" spans="1:1" ht="15.75" customHeight="1" x14ac:dyDescent="0.2">
      <c r="A744" s="1"/>
    </row>
    <row r="745" spans="1:1" ht="15.75" customHeight="1" x14ac:dyDescent="0.2">
      <c r="A745" s="1"/>
    </row>
    <row r="746" spans="1:1" ht="15.75" customHeight="1" x14ac:dyDescent="0.2">
      <c r="A746" s="1"/>
    </row>
    <row r="747" spans="1:1" ht="15.75" customHeight="1" x14ac:dyDescent="0.2">
      <c r="A747" s="1"/>
    </row>
    <row r="748" spans="1:1" ht="15.75" customHeight="1" x14ac:dyDescent="0.2">
      <c r="A748" s="1"/>
    </row>
    <row r="749" spans="1:1" ht="15.75" customHeight="1" x14ac:dyDescent="0.2">
      <c r="A749" s="1"/>
    </row>
    <row r="750" spans="1:1" ht="15.75" customHeight="1" x14ac:dyDescent="0.2">
      <c r="A750" s="1"/>
    </row>
    <row r="751" spans="1:1" ht="15.75" customHeight="1" x14ac:dyDescent="0.2">
      <c r="A751" s="1"/>
    </row>
    <row r="752" spans="1:1" ht="15.75" customHeight="1" x14ac:dyDescent="0.2">
      <c r="A752" s="1"/>
    </row>
    <row r="753" spans="1:1" ht="15.75" customHeight="1" x14ac:dyDescent="0.2">
      <c r="A753" s="1"/>
    </row>
    <row r="754" spans="1:1" ht="15.75" customHeight="1" x14ac:dyDescent="0.2">
      <c r="A754" s="1"/>
    </row>
    <row r="755" spans="1:1" ht="15.75" customHeight="1" x14ac:dyDescent="0.2">
      <c r="A755" s="1"/>
    </row>
    <row r="756" spans="1:1" ht="15.75" customHeight="1" x14ac:dyDescent="0.2">
      <c r="A756" s="1"/>
    </row>
    <row r="757" spans="1:1" ht="15.75" customHeight="1" x14ac:dyDescent="0.2">
      <c r="A757" s="1"/>
    </row>
    <row r="758" spans="1:1" ht="15.75" customHeight="1" x14ac:dyDescent="0.2">
      <c r="A758" s="1"/>
    </row>
    <row r="759" spans="1:1" ht="15.75" customHeight="1" x14ac:dyDescent="0.2">
      <c r="A759" s="1"/>
    </row>
    <row r="760" spans="1:1" ht="15.75" customHeight="1" x14ac:dyDescent="0.2">
      <c r="A760" s="1"/>
    </row>
    <row r="761" spans="1:1" ht="15.75" customHeight="1" x14ac:dyDescent="0.2">
      <c r="A761" s="1"/>
    </row>
    <row r="762" spans="1:1" ht="15.75" customHeight="1" x14ac:dyDescent="0.2">
      <c r="A762" s="1"/>
    </row>
    <row r="763" spans="1:1" ht="15.75" customHeight="1" x14ac:dyDescent="0.2">
      <c r="A763" s="1"/>
    </row>
    <row r="764" spans="1:1" ht="15.75" customHeight="1" x14ac:dyDescent="0.2">
      <c r="A764" s="1"/>
    </row>
    <row r="765" spans="1:1" ht="15.75" customHeight="1" x14ac:dyDescent="0.2">
      <c r="A765" s="1"/>
    </row>
    <row r="766" spans="1:1" ht="15.75" customHeight="1" x14ac:dyDescent="0.2">
      <c r="A766" s="1"/>
    </row>
    <row r="767" spans="1:1" ht="15.75" customHeight="1" x14ac:dyDescent="0.2">
      <c r="A767" s="1"/>
    </row>
    <row r="768" spans="1:1" ht="15.75" customHeight="1" x14ac:dyDescent="0.2">
      <c r="A768" s="1"/>
    </row>
    <row r="769" spans="1:1" ht="15.75" customHeight="1" x14ac:dyDescent="0.2">
      <c r="A769" s="1"/>
    </row>
    <row r="770" spans="1:1" ht="15.75" customHeight="1" x14ac:dyDescent="0.2">
      <c r="A770" s="1"/>
    </row>
    <row r="771" spans="1:1" ht="15.75" customHeight="1" x14ac:dyDescent="0.2">
      <c r="A771" s="1"/>
    </row>
    <row r="772" spans="1:1" ht="15.75" customHeight="1" x14ac:dyDescent="0.2">
      <c r="A772" s="1"/>
    </row>
    <row r="773" spans="1:1" ht="15.75" customHeight="1" x14ac:dyDescent="0.2">
      <c r="A773" s="1"/>
    </row>
    <row r="774" spans="1:1" ht="15.75" customHeight="1" x14ac:dyDescent="0.2">
      <c r="A774" s="1"/>
    </row>
    <row r="775" spans="1:1" ht="15.75" customHeight="1" x14ac:dyDescent="0.2">
      <c r="A775" s="1"/>
    </row>
    <row r="776" spans="1:1" ht="15.75" customHeight="1" x14ac:dyDescent="0.2">
      <c r="A776" s="1"/>
    </row>
    <row r="777" spans="1:1" ht="15.75" customHeight="1" x14ac:dyDescent="0.2">
      <c r="A777" s="1"/>
    </row>
    <row r="778" spans="1:1" ht="15.75" customHeight="1" x14ac:dyDescent="0.2">
      <c r="A778" s="1"/>
    </row>
    <row r="779" spans="1:1" ht="15.75" customHeight="1" x14ac:dyDescent="0.2">
      <c r="A779" s="1"/>
    </row>
    <row r="780" spans="1:1" ht="15.75" customHeight="1" x14ac:dyDescent="0.2">
      <c r="A780" s="1"/>
    </row>
    <row r="781" spans="1:1" ht="15.75" customHeight="1" x14ac:dyDescent="0.2">
      <c r="A781" s="1"/>
    </row>
    <row r="782" spans="1:1" ht="15.75" customHeight="1" x14ac:dyDescent="0.2">
      <c r="A782" s="1"/>
    </row>
    <row r="783" spans="1:1" ht="15.75" customHeight="1" x14ac:dyDescent="0.2">
      <c r="A783" s="1"/>
    </row>
    <row r="784" spans="1:1" ht="15.75" customHeight="1" x14ac:dyDescent="0.2">
      <c r="A784" s="1"/>
    </row>
    <row r="785" spans="1:1" ht="15.75" customHeight="1" x14ac:dyDescent="0.2">
      <c r="A785" s="1"/>
    </row>
    <row r="786" spans="1:1" ht="15.75" customHeight="1" x14ac:dyDescent="0.2">
      <c r="A786" s="1"/>
    </row>
    <row r="787" spans="1:1" ht="15.75" customHeight="1" x14ac:dyDescent="0.2">
      <c r="A787" s="1"/>
    </row>
    <row r="788" spans="1:1" ht="15.75" customHeight="1" x14ac:dyDescent="0.2">
      <c r="A788" s="1"/>
    </row>
    <row r="789" spans="1:1" ht="15.75" customHeight="1" x14ac:dyDescent="0.2">
      <c r="A789" s="1"/>
    </row>
    <row r="790" spans="1:1" ht="15.75" customHeight="1" x14ac:dyDescent="0.2">
      <c r="A790" s="1"/>
    </row>
    <row r="791" spans="1:1" ht="15.75" customHeight="1" x14ac:dyDescent="0.2">
      <c r="A791" s="1"/>
    </row>
    <row r="792" spans="1:1" ht="15.75" customHeight="1" x14ac:dyDescent="0.2">
      <c r="A792" s="1"/>
    </row>
    <row r="793" spans="1:1" ht="15.75" customHeight="1" x14ac:dyDescent="0.2">
      <c r="A793" s="1"/>
    </row>
    <row r="794" spans="1:1" ht="15.75" customHeight="1" x14ac:dyDescent="0.2">
      <c r="A794" s="1"/>
    </row>
    <row r="795" spans="1:1" ht="15.75" customHeight="1" x14ac:dyDescent="0.2">
      <c r="A795" s="1"/>
    </row>
    <row r="796" spans="1:1" ht="15.75" customHeight="1" x14ac:dyDescent="0.2">
      <c r="A796" s="1"/>
    </row>
    <row r="797" spans="1:1" ht="15.75" customHeight="1" x14ac:dyDescent="0.2">
      <c r="A797" s="1"/>
    </row>
    <row r="798" spans="1:1" ht="15.75" customHeight="1" x14ac:dyDescent="0.2">
      <c r="A798" s="1"/>
    </row>
    <row r="799" spans="1:1" ht="15.75" customHeight="1" x14ac:dyDescent="0.2">
      <c r="A799" s="1"/>
    </row>
    <row r="800" spans="1:1" ht="15.75" customHeight="1" x14ac:dyDescent="0.2">
      <c r="A800" s="1"/>
    </row>
    <row r="801" spans="1:1" ht="15.75" customHeight="1" x14ac:dyDescent="0.2">
      <c r="A801" s="1"/>
    </row>
    <row r="802" spans="1:1" ht="15.75" customHeight="1" x14ac:dyDescent="0.2">
      <c r="A802" s="1"/>
    </row>
    <row r="803" spans="1:1" ht="15.75" customHeight="1" x14ac:dyDescent="0.2">
      <c r="A803" s="1"/>
    </row>
    <row r="804" spans="1:1" ht="15.75" customHeight="1" x14ac:dyDescent="0.2">
      <c r="A804" s="1"/>
    </row>
    <row r="805" spans="1:1" ht="15.75" customHeight="1" x14ac:dyDescent="0.2">
      <c r="A805" s="1"/>
    </row>
    <row r="806" spans="1:1" ht="15.75" customHeight="1" x14ac:dyDescent="0.2">
      <c r="A806" s="1"/>
    </row>
    <row r="807" spans="1:1" ht="15.75" customHeight="1" x14ac:dyDescent="0.2">
      <c r="A807" s="1"/>
    </row>
    <row r="808" spans="1:1" ht="15.75" customHeight="1" x14ac:dyDescent="0.2">
      <c r="A808" s="1"/>
    </row>
    <row r="809" spans="1:1" ht="15.75" customHeight="1" x14ac:dyDescent="0.2">
      <c r="A809" s="1"/>
    </row>
    <row r="810" spans="1:1" ht="15.75" customHeight="1" x14ac:dyDescent="0.2">
      <c r="A810" s="1"/>
    </row>
    <row r="811" spans="1:1" ht="15.75" customHeight="1" x14ac:dyDescent="0.2">
      <c r="A811" s="1"/>
    </row>
    <row r="812" spans="1:1" ht="15.75" customHeight="1" x14ac:dyDescent="0.2">
      <c r="A812" s="1"/>
    </row>
    <row r="813" spans="1:1" ht="15.75" customHeight="1" x14ac:dyDescent="0.2">
      <c r="A813" s="1"/>
    </row>
    <row r="814" spans="1:1" ht="15.75" customHeight="1" x14ac:dyDescent="0.2">
      <c r="A814" s="1"/>
    </row>
    <row r="815" spans="1:1" ht="15.75" customHeight="1" x14ac:dyDescent="0.2">
      <c r="A815" s="1"/>
    </row>
    <row r="816" spans="1:1" ht="15.75" customHeight="1" x14ac:dyDescent="0.2">
      <c r="A816" s="1"/>
    </row>
    <row r="817" spans="1:1" ht="15.75" customHeight="1" x14ac:dyDescent="0.2">
      <c r="A817" s="1"/>
    </row>
    <row r="818" spans="1:1" ht="15.75" customHeight="1" x14ac:dyDescent="0.2">
      <c r="A818" s="1"/>
    </row>
    <row r="819" spans="1:1" ht="15.75" customHeight="1" x14ac:dyDescent="0.2">
      <c r="A819" s="1"/>
    </row>
    <row r="820" spans="1:1" ht="15.75" customHeight="1" x14ac:dyDescent="0.2">
      <c r="A820" s="1"/>
    </row>
    <row r="821" spans="1:1" ht="15.75" customHeight="1" x14ac:dyDescent="0.2">
      <c r="A821" s="1"/>
    </row>
    <row r="822" spans="1:1" ht="15.75" customHeight="1" x14ac:dyDescent="0.2">
      <c r="A822" s="1"/>
    </row>
    <row r="823" spans="1:1" ht="15.75" customHeight="1" x14ac:dyDescent="0.2">
      <c r="A823" s="1"/>
    </row>
    <row r="824" spans="1:1" ht="15.75" customHeight="1" x14ac:dyDescent="0.2">
      <c r="A824" s="1"/>
    </row>
    <row r="825" spans="1:1" ht="15.75" customHeight="1" x14ac:dyDescent="0.2">
      <c r="A825" s="1"/>
    </row>
    <row r="826" spans="1:1" ht="15.75" customHeight="1" x14ac:dyDescent="0.2">
      <c r="A826" s="1"/>
    </row>
    <row r="827" spans="1:1" ht="15.75" customHeight="1" x14ac:dyDescent="0.2">
      <c r="A827" s="1"/>
    </row>
    <row r="828" spans="1:1" ht="15.75" customHeight="1" x14ac:dyDescent="0.2">
      <c r="A828" s="1"/>
    </row>
    <row r="829" spans="1:1" ht="15.75" customHeight="1" x14ac:dyDescent="0.2">
      <c r="A829" s="1"/>
    </row>
    <row r="830" spans="1:1" ht="15.75" customHeight="1" x14ac:dyDescent="0.2">
      <c r="A830" s="1"/>
    </row>
    <row r="831" spans="1:1" ht="15.75" customHeight="1" x14ac:dyDescent="0.2">
      <c r="A831" s="1"/>
    </row>
    <row r="832" spans="1:1" ht="15.75" customHeight="1" x14ac:dyDescent="0.2">
      <c r="A832" s="1"/>
    </row>
    <row r="833" spans="1:1" ht="15.75" customHeight="1" x14ac:dyDescent="0.2">
      <c r="A833" s="1"/>
    </row>
    <row r="834" spans="1:1" ht="15.75" customHeight="1" x14ac:dyDescent="0.2">
      <c r="A834" s="1"/>
    </row>
    <row r="835" spans="1:1" ht="15.75" customHeight="1" x14ac:dyDescent="0.2">
      <c r="A835" s="1"/>
    </row>
    <row r="836" spans="1:1" ht="15.75" customHeight="1" x14ac:dyDescent="0.2">
      <c r="A836" s="1"/>
    </row>
    <row r="837" spans="1:1" ht="15.75" customHeight="1" x14ac:dyDescent="0.2">
      <c r="A837" s="1"/>
    </row>
    <row r="838" spans="1:1" ht="15.75" customHeight="1" x14ac:dyDescent="0.2">
      <c r="A838" s="1"/>
    </row>
    <row r="839" spans="1:1" ht="15.75" customHeight="1" x14ac:dyDescent="0.2">
      <c r="A839" s="1"/>
    </row>
    <row r="840" spans="1:1" ht="15.75" customHeight="1" x14ac:dyDescent="0.2">
      <c r="A840" s="1"/>
    </row>
    <row r="841" spans="1:1" ht="15.75" customHeight="1" x14ac:dyDescent="0.2">
      <c r="A841" s="1"/>
    </row>
    <row r="842" spans="1:1" ht="15.75" customHeight="1" x14ac:dyDescent="0.2">
      <c r="A842" s="1"/>
    </row>
    <row r="843" spans="1:1" ht="15.75" customHeight="1" x14ac:dyDescent="0.2">
      <c r="A843" s="1"/>
    </row>
    <row r="844" spans="1:1" ht="15.75" customHeight="1" x14ac:dyDescent="0.2">
      <c r="A844" s="1"/>
    </row>
    <row r="845" spans="1:1" ht="15.75" customHeight="1" x14ac:dyDescent="0.2">
      <c r="A845" s="1"/>
    </row>
    <row r="846" spans="1:1" ht="15.75" customHeight="1" x14ac:dyDescent="0.2">
      <c r="A846" s="1"/>
    </row>
    <row r="847" spans="1:1" ht="15.75" customHeight="1" x14ac:dyDescent="0.2">
      <c r="A847" s="1"/>
    </row>
    <row r="848" spans="1:1" ht="15.75" customHeight="1" x14ac:dyDescent="0.2">
      <c r="A848" s="1"/>
    </row>
    <row r="849" spans="1:1" ht="15.75" customHeight="1" x14ac:dyDescent="0.2">
      <c r="A849" s="1"/>
    </row>
    <row r="850" spans="1:1" ht="15.75" customHeight="1" x14ac:dyDescent="0.2">
      <c r="A850" s="1"/>
    </row>
    <row r="851" spans="1:1" ht="15.75" customHeight="1" x14ac:dyDescent="0.2">
      <c r="A851" s="1"/>
    </row>
    <row r="852" spans="1:1" ht="15.75" customHeight="1" x14ac:dyDescent="0.2">
      <c r="A852" s="1"/>
    </row>
    <row r="853" spans="1:1" ht="15.75" customHeight="1" x14ac:dyDescent="0.2">
      <c r="A853" s="1"/>
    </row>
    <row r="854" spans="1:1" ht="15.75" customHeight="1" x14ac:dyDescent="0.2">
      <c r="A854" s="1"/>
    </row>
    <row r="855" spans="1:1" ht="15.75" customHeight="1" x14ac:dyDescent="0.2">
      <c r="A855" s="1"/>
    </row>
    <row r="856" spans="1:1" ht="15.75" customHeight="1" x14ac:dyDescent="0.2">
      <c r="A856" s="1"/>
    </row>
    <row r="857" spans="1:1" ht="15.75" customHeight="1" x14ac:dyDescent="0.2">
      <c r="A857" s="1"/>
    </row>
    <row r="858" spans="1:1" ht="15.75" customHeight="1" x14ac:dyDescent="0.2">
      <c r="A858" s="1"/>
    </row>
    <row r="859" spans="1:1" ht="15.75" customHeight="1" x14ac:dyDescent="0.2">
      <c r="A859" s="1"/>
    </row>
    <row r="860" spans="1:1" ht="15.75" customHeight="1" x14ac:dyDescent="0.2">
      <c r="A860" s="1"/>
    </row>
    <row r="861" spans="1:1" ht="15.75" customHeight="1" x14ac:dyDescent="0.2">
      <c r="A861" s="1"/>
    </row>
    <row r="862" spans="1:1" ht="15.75" customHeight="1" x14ac:dyDescent="0.2">
      <c r="A862" s="1"/>
    </row>
    <row r="863" spans="1:1" ht="15.75" customHeight="1" x14ac:dyDescent="0.2">
      <c r="A863" s="1"/>
    </row>
    <row r="864" spans="1:1" ht="15.75" customHeight="1" x14ac:dyDescent="0.2">
      <c r="A864" s="1"/>
    </row>
    <row r="865" spans="1:1" ht="15.75" customHeight="1" x14ac:dyDescent="0.2">
      <c r="A865" s="1"/>
    </row>
    <row r="866" spans="1:1" ht="15.75" customHeight="1" x14ac:dyDescent="0.2">
      <c r="A866" s="1"/>
    </row>
    <row r="867" spans="1:1" ht="15.75" customHeight="1" x14ac:dyDescent="0.2">
      <c r="A867" s="1"/>
    </row>
    <row r="868" spans="1:1" ht="15.75" customHeight="1" x14ac:dyDescent="0.2">
      <c r="A868" s="1"/>
    </row>
    <row r="869" spans="1:1" ht="15.75" customHeight="1" x14ac:dyDescent="0.2">
      <c r="A869" s="1"/>
    </row>
    <row r="870" spans="1:1" ht="15.75" customHeight="1" x14ac:dyDescent="0.2">
      <c r="A870" s="1"/>
    </row>
    <row r="871" spans="1:1" ht="15.75" customHeight="1" x14ac:dyDescent="0.2">
      <c r="A871" s="1"/>
    </row>
    <row r="872" spans="1:1" ht="15.75" customHeight="1" x14ac:dyDescent="0.2">
      <c r="A872" s="1"/>
    </row>
    <row r="873" spans="1:1" ht="15.75" customHeight="1" x14ac:dyDescent="0.2">
      <c r="A873" s="1"/>
    </row>
    <row r="874" spans="1:1" ht="15.75" customHeight="1" x14ac:dyDescent="0.2">
      <c r="A874" s="1"/>
    </row>
    <row r="875" spans="1:1" ht="15.75" customHeight="1" x14ac:dyDescent="0.2">
      <c r="A875" s="1"/>
    </row>
    <row r="876" spans="1:1" ht="15.75" customHeight="1" x14ac:dyDescent="0.2">
      <c r="A876" s="1"/>
    </row>
    <row r="877" spans="1:1" ht="15.75" customHeight="1" x14ac:dyDescent="0.2">
      <c r="A877" s="1"/>
    </row>
    <row r="878" spans="1:1" ht="15.75" customHeight="1" x14ac:dyDescent="0.2">
      <c r="A878" s="1"/>
    </row>
    <row r="879" spans="1:1" ht="15.75" customHeight="1" x14ac:dyDescent="0.2">
      <c r="A879" s="1"/>
    </row>
    <row r="880" spans="1:1" ht="15.75" customHeight="1" x14ac:dyDescent="0.2">
      <c r="A880" s="1"/>
    </row>
    <row r="881" spans="1:1" ht="15.75" customHeight="1" x14ac:dyDescent="0.2">
      <c r="A881" s="1"/>
    </row>
    <row r="882" spans="1:1" ht="15.75" customHeight="1" x14ac:dyDescent="0.2">
      <c r="A882" s="1"/>
    </row>
    <row r="883" spans="1:1" ht="15.75" customHeight="1" x14ac:dyDescent="0.2">
      <c r="A883" s="1"/>
    </row>
    <row r="884" spans="1:1" ht="15.75" customHeight="1" x14ac:dyDescent="0.2">
      <c r="A884" s="1"/>
    </row>
    <row r="885" spans="1:1" ht="15.75" customHeight="1" x14ac:dyDescent="0.2">
      <c r="A885" s="1"/>
    </row>
    <row r="886" spans="1:1" ht="15.75" customHeight="1" x14ac:dyDescent="0.2">
      <c r="A886" s="1"/>
    </row>
    <row r="887" spans="1:1" ht="15.75" customHeight="1" x14ac:dyDescent="0.2">
      <c r="A887" s="1"/>
    </row>
    <row r="888" spans="1:1" ht="15.75" customHeight="1" x14ac:dyDescent="0.2">
      <c r="A888" s="1"/>
    </row>
    <row r="889" spans="1:1" ht="15.75" customHeight="1" x14ac:dyDescent="0.2">
      <c r="A889" s="1"/>
    </row>
    <row r="890" spans="1:1" ht="15.75" customHeight="1" x14ac:dyDescent="0.2">
      <c r="A890" s="1"/>
    </row>
    <row r="891" spans="1:1" ht="15.75" customHeight="1" x14ac:dyDescent="0.2">
      <c r="A891" s="1"/>
    </row>
    <row r="892" spans="1:1" ht="15.75" customHeight="1" x14ac:dyDescent="0.2">
      <c r="A892" s="1"/>
    </row>
    <row r="893" spans="1:1" ht="15.75" customHeight="1" x14ac:dyDescent="0.2">
      <c r="A893" s="1"/>
    </row>
    <row r="894" spans="1:1" ht="15.75" customHeight="1" x14ac:dyDescent="0.2">
      <c r="A894" s="1"/>
    </row>
    <row r="895" spans="1:1" ht="15.75" customHeight="1" x14ac:dyDescent="0.2">
      <c r="A895" s="1"/>
    </row>
    <row r="896" spans="1:1" ht="15.75" customHeight="1" x14ac:dyDescent="0.2">
      <c r="A896" s="1"/>
    </row>
    <row r="897" spans="1:1" ht="15.75" customHeight="1" x14ac:dyDescent="0.2">
      <c r="A897" s="1"/>
    </row>
    <row r="898" spans="1:1" ht="15.75" customHeight="1" x14ac:dyDescent="0.2">
      <c r="A898" s="1"/>
    </row>
    <row r="899" spans="1:1" ht="15.75" customHeight="1" x14ac:dyDescent="0.2">
      <c r="A899" s="1"/>
    </row>
    <row r="900" spans="1:1" ht="15.75" customHeight="1" x14ac:dyDescent="0.2">
      <c r="A900" s="1"/>
    </row>
    <row r="901" spans="1:1" ht="15.75" customHeight="1" x14ac:dyDescent="0.2">
      <c r="A901" s="1"/>
    </row>
    <row r="902" spans="1:1" ht="15.75" customHeight="1" x14ac:dyDescent="0.2">
      <c r="A902" s="1"/>
    </row>
    <row r="903" spans="1:1" ht="15.75" customHeight="1" x14ac:dyDescent="0.2">
      <c r="A903" s="1"/>
    </row>
    <row r="904" spans="1:1" ht="15.75" customHeight="1" x14ac:dyDescent="0.2">
      <c r="A904" s="1"/>
    </row>
    <row r="905" spans="1:1" ht="15.75" customHeight="1" x14ac:dyDescent="0.2">
      <c r="A905" s="1"/>
    </row>
    <row r="906" spans="1:1" ht="15.75" customHeight="1" x14ac:dyDescent="0.2">
      <c r="A906" s="1"/>
    </row>
    <row r="907" spans="1:1" ht="15.75" customHeight="1" x14ac:dyDescent="0.2">
      <c r="A907" s="1"/>
    </row>
    <row r="908" spans="1:1" ht="15.75" customHeight="1" x14ac:dyDescent="0.2">
      <c r="A908" s="1"/>
    </row>
    <row r="909" spans="1:1" ht="15.75" customHeight="1" x14ac:dyDescent="0.2">
      <c r="A909" s="1"/>
    </row>
    <row r="910" spans="1:1" ht="15.75" customHeight="1" x14ac:dyDescent="0.2">
      <c r="A910" s="1"/>
    </row>
    <row r="911" spans="1:1" ht="15.75" customHeight="1" x14ac:dyDescent="0.2">
      <c r="A911" s="1"/>
    </row>
    <row r="912" spans="1:1" ht="15.75" customHeight="1" x14ac:dyDescent="0.2">
      <c r="A912" s="1"/>
    </row>
    <row r="913" spans="1:1" ht="15.75" customHeight="1" x14ac:dyDescent="0.2">
      <c r="A913" s="1"/>
    </row>
    <row r="914" spans="1:1" ht="15.75" customHeight="1" x14ac:dyDescent="0.2">
      <c r="A914" s="1"/>
    </row>
    <row r="915" spans="1:1" ht="15.75" customHeight="1" x14ac:dyDescent="0.2">
      <c r="A915" s="1"/>
    </row>
    <row r="916" spans="1:1" ht="15.75" customHeight="1" x14ac:dyDescent="0.2">
      <c r="A916" s="1"/>
    </row>
    <row r="917" spans="1:1" ht="15.75" customHeight="1" x14ac:dyDescent="0.2">
      <c r="A917" s="1"/>
    </row>
    <row r="918" spans="1:1" ht="15.75" customHeight="1" x14ac:dyDescent="0.2">
      <c r="A918" s="1"/>
    </row>
    <row r="919" spans="1:1" ht="15.75" customHeight="1" x14ac:dyDescent="0.2">
      <c r="A919" s="1"/>
    </row>
    <row r="920" spans="1:1" ht="15.75" customHeight="1" x14ac:dyDescent="0.2">
      <c r="A920" s="1"/>
    </row>
    <row r="921" spans="1:1" ht="15.75" customHeight="1" x14ac:dyDescent="0.2">
      <c r="A921" s="1"/>
    </row>
    <row r="922" spans="1:1" ht="15.75" customHeight="1" x14ac:dyDescent="0.2">
      <c r="A922" s="1"/>
    </row>
    <row r="923" spans="1:1" ht="15.75" customHeight="1" x14ac:dyDescent="0.2">
      <c r="A923" s="1"/>
    </row>
    <row r="924" spans="1:1" ht="15.75" customHeight="1" x14ac:dyDescent="0.2">
      <c r="A924" s="1"/>
    </row>
    <row r="925" spans="1:1" ht="15.75" customHeight="1" x14ac:dyDescent="0.2">
      <c r="A925" s="1"/>
    </row>
    <row r="926" spans="1:1" ht="15.75" customHeight="1" x14ac:dyDescent="0.2">
      <c r="A926" s="1"/>
    </row>
    <row r="927" spans="1:1" ht="15.75" customHeight="1" x14ac:dyDescent="0.2">
      <c r="A927" s="1"/>
    </row>
    <row r="928" spans="1:1" ht="15.75" customHeight="1" x14ac:dyDescent="0.2">
      <c r="A928" s="1"/>
    </row>
    <row r="929" spans="1:1" ht="15.75" customHeight="1" x14ac:dyDescent="0.2">
      <c r="A929" s="1"/>
    </row>
    <row r="930" spans="1:1" ht="15.75" customHeight="1" x14ac:dyDescent="0.2">
      <c r="A930" s="1"/>
    </row>
    <row r="931" spans="1:1" ht="15.75" customHeight="1" x14ac:dyDescent="0.2">
      <c r="A931" s="1"/>
    </row>
    <row r="932" spans="1:1" ht="15.75" customHeight="1" x14ac:dyDescent="0.2">
      <c r="A932" s="1"/>
    </row>
    <row r="933" spans="1:1" ht="15.75" customHeight="1" x14ac:dyDescent="0.2">
      <c r="A933" s="1"/>
    </row>
    <row r="934" spans="1:1" ht="15.75" customHeight="1" x14ac:dyDescent="0.2">
      <c r="A934" s="1"/>
    </row>
    <row r="935" spans="1:1" ht="15.75" customHeight="1" x14ac:dyDescent="0.2">
      <c r="A935" s="1"/>
    </row>
    <row r="936" spans="1:1" ht="15.75" customHeight="1" x14ac:dyDescent="0.2">
      <c r="A936" s="1"/>
    </row>
    <row r="937" spans="1:1" ht="15.75" customHeight="1" x14ac:dyDescent="0.2">
      <c r="A937" s="1"/>
    </row>
    <row r="938" spans="1:1" ht="15.75" customHeight="1" x14ac:dyDescent="0.2">
      <c r="A938" s="1"/>
    </row>
    <row r="939" spans="1:1" ht="15.75" customHeight="1" x14ac:dyDescent="0.2">
      <c r="A939" s="1"/>
    </row>
    <row r="940" spans="1:1" ht="15.75" customHeight="1" x14ac:dyDescent="0.2">
      <c r="A940" s="1"/>
    </row>
    <row r="941" spans="1:1" ht="15.75" customHeight="1" x14ac:dyDescent="0.2">
      <c r="A941" s="1"/>
    </row>
    <row r="942" spans="1:1" ht="15.75" customHeight="1" x14ac:dyDescent="0.2">
      <c r="A942" s="1"/>
    </row>
    <row r="943" spans="1:1" ht="15.75" customHeight="1" x14ac:dyDescent="0.2">
      <c r="A943" s="1"/>
    </row>
    <row r="944" spans="1:1" ht="15.75" customHeight="1" x14ac:dyDescent="0.2">
      <c r="A944" s="1"/>
    </row>
    <row r="945" spans="1:1" ht="15.75" customHeight="1" x14ac:dyDescent="0.2">
      <c r="A945" s="1"/>
    </row>
    <row r="946" spans="1:1" ht="15.75" customHeight="1" x14ac:dyDescent="0.2">
      <c r="A946" s="1"/>
    </row>
    <row r="947" spans="1:1" ht="15.75" customHeight="1" x14ac:dyDescent="0.2">
      <c r="A947" s="1"/>
    </row>
    <row r="948" spans="1:1" ht="15.75" customHeight="1" x14ac:dyDescent="0.2">
      <c r="A948" s="1"/>
    </row>
    <row r="949" spans="1:1" ht="15.75" customHeight="1" x14ac:dyDescent="0.2">
      <c r="A949" s="1"/>
    </row>
    <row r="950" spans="1:1" ht="15.75" customHeight="1" x14ac:dyDescent="0.2">
      <c r="A950" s="1"/>
    </row>
    <row r="951" spans="1:1" ht="15.75" customHeight="1" x14ac:dyDescent="0.2">
      <c r="A951" s="1"/>
    </row>
    <row r="952" spans="1:1" ht="15.75" customHeight="1" x14ac:dyDescent="0.2">
      <c r="A952" s="1"/>
    </row>
    <row r="953" spans="1:1" ht="15.75" customHeight="1" x14ac:dyDescent="0.2">
      <c r="A953" s="1"/>
    </row>
    <row r="954" spans="1:1" ht="15.75" customHeight="1" x14ac:dyDescent="0.2">
      <c r="A954" s="1"/>
    </row>
    <row r="955" spans="1:1" ht="15.75" customHeight="1" x14ac:dyDescent="0.2">
      <c r="A955" s="1"/>
    </row>
    <row r="956" spans="1:1" ht="15.75" customHeight="1" x14ac:dyDescent="0.2">
      <c r="A956" s="1"/>
    </row>
    <row r="957" spans="1:1" ht="15.75" customHeight="1" x14ac:dyDescent="0.2">
      <c r="A957" s="1"/>
    </row>
    <row r="958" spans="1:1" ht="15.75" customHeight="1" x14ac:dyDescent="0.2">
      <c r="A958" s="1"/>
    </row>
    <row r="959" spans="1:1" ht="15.75" customHeight="1" x14ac:dyDescent="0.2">
      <c r="A959" s="1"/>
    </row>
    <row r="960" spans="1:1" ht="15.75" customHeight="1" x14ac:dyDescent="0.2">
      <c r="A960" s="1"/>
    </row>
    <row r="961" spans="1:1" ht="15.75" customHeight="1" x14ac:dyDescent="0.2">
      <c r="A961" s="1"/>
    </row>
    <row r="962" spans="1:1" ht="15.75" customHeight="1" x14ac:dyDescent="0.2">
      <c r="A962" s="1"/>
    </row>
    <row r="963" spans="1:1" ht="15.75" customHeight="1" x14ac:dyDescent="0.2">
      <c r="A963" s="1"/>
    </row>
    <row r="964" spans="1:1" ht="15.75" customHeight="1" x14ac:dyDescent="0.2">
      <c r="A964" s="1"/>
    </row>
    <row r="965" spans="1:1" ht="15.75" customHeight="1" x14ac:dyDescent="0.2">
      <c r="A965" s="1"/>
    </row>
    <row r="966" spans="1:1" ht="15.75" customHeight="1" x14ac:dyDescent="0.2">
      <c r="A966" s="1"/>
    </row>
    <row r="967" spans="1:1" ht="15.75" customHeight="1" x14ac:dyDescent="0.2">
      <c r="A967" s="1"/>
    </row>
    <row r="968" spans="1:1" ht="15.75" customHeight="1" x14ac:dyDescent="0.2">
      <c r="A968" s="1"/>
    </row>
    <row r="969" spans="1:1" ht="15.75" customHeight="1" x14ac:dyDescent="0.2">
      <c r="A969" s="1"/>
    </row>
    <row r="970" spans="1:1" ht="15.75" customHeight="1" x14ac:dyDescent="0.2">
      <c r="A970" s="1"/>
    </row>
    <row r="971" spans="1:1" ht="15.75" customHeight="1" x14ac:dyDescent="0.2">
      <c r="A971" s="1"/>
    </row>
    <row r="972" spans="1:1" ht="15.75" customHeight="1" x14ac:dyDescent="0.2">
      <c r="A972" s="1"/>
    </row>
    <row r="973" spans="1:1" ht="15.75" customHeight="1" x14ac:dyDescent="0.2">
      <c r="A973" s="1"/>
    </row>
    <row r="974" spans="1:1" ht="15.75" customHeight="1" x14ac:dyDescent="0.2">
      <c r="A974" s="1"/>
    </row>
    <row r="975" spans="1:1" ht="15.75" customHeight="1" x14ac:dyDescent="0.2">
      <c r="A975" s="1"/>
    </row>
    <row r="976" spans="1:1" ht="15.75" customHeight="1" x14ac:dyDescent="0.2">
      <c r="A976" s="1"/>
    </row>
    <row r="977" spans="1:1" ht="15.75" customHeight="1" x14ac:dyDescent="0.2">
      <c r="A977" s="1"/>
    </row>
    <row r="978" spans="1:1" ht="15.75" customHeight="1" x14ac:dyDescent="0.2">
      <c r="A978" s="1"/>
    </row>
    <row r="979" spans="1:1" ht="15.75" customHeight="1" x14ac:dyDescent="0.2">
      <c r="A979" s="1"/>
    </row>
    <row r="980" spans="1:1" ht="15.75" customHeight="1" x14ac:dyDescent="0.2">
      <c r="A980" s="1"/>
    </row>
    <row r="981" spans="1:1" ht="15.75" customHeight="1" x14ac:dyDescent="0.2">
      <c r="A981" s="1"/>
    </row>
    <row r="982" spans="1:1" ht="15.75" customHeight="1" x14ac:dyDescent="0.2">
      <c r="A982" s="1"/>
    </row>
    <row r="983" spans="1:1" ht="15.75" customHeight="1" x14ac:dyDescent="0.2">
      <c r="A983" s="1"/>
    </row>
    <row r="984" spans="1:1" ht="15.75" customHeight="1" x14ac:dyDescent="0.2">
      <c r="A984" s="1"/>
    </row>
    <row r="985" spans="1:1" ht="15.75" customHeight="1" x14ac:dyDescent="0.2">
      <c r="A985" s="1"/>
    </row>
    <row r="986" spans="1:1" ht="15.75" customHeight="1" x14ac:dyDescent="0.2">
      <c r="A986" s="1"/>
    </row>
    <row r="987" spans="1:1" ht="15.75" customHeight="1" x14ac:dyDescent="0.2">
      <c r="A987" s="1"/>
    </row>
    <row r="988" spans="1:1" ht="15.75" customHeight="1" x14ac:dyDescent="0.2">
      <c r="A988" s="1"/>
    </row>
    <row r="989" spans="1:1" ht="15.75" customHeight="1" x14ac:dyDescent="0.2">
      <c r="A989" s="1"/>
    </row>
    <row r="990" spans="1:1" ht="15.75" customHeight="1" x14ac:dyDescent="0.2">
      <c r="A990" s="1"/>
    </row>
    <row r="991" spans="1:1" ht="15.75" customHeight="1" x14ac:dyDescent="0.2">
      <c r="A991" s="1"/>
    </row>
    <row r="992" spans="1:1" ht="15.75" customHeight="1" x14ac:dyDescent="0.2">
      <c r="A992" s="1"/>
    </row>
    <row r="993" spans="1:1" ht="15.75" customHeight="1" x14ac:dyDescent="0.2">
      <c r="A993" s="1"/>
    </row>
    <row r="994" spans="1:1" ht="15.75" customHeight="1" x14ac:dyDescent="0.2">
      <c r="A994" s="1"/>
    </row>
    <row r="995" spans="1:1" ht="15.75" customHeight="1" x14ac:dyDescent="0.2">
      <c r="A995" s="1"/>
    </row>
    <row r="996" spans="1:1" ht="15.75" customHeight="1" x14ac:dyDescent="0.2">
      <c r="A996" s="1"/>
    </row>
    <row r="997" spans="1:1" ht="15.75" customHeight="1" x14ac:dyDescent="0.2">
      <c r="A997" s="1"/>
    </row>
    <row r="998" spans="1:1" ht="15.75" customHeight="1" x14ac:dyDescent="0.2">
      <c r="A998" s="1"/>
    </row>
    <row r="999" spans="1:1" ht="15.75" customHeight="1" x14ac:dyDescent="0.2">
      <c r="A999" s="1"/>
    </row>
    <row r="1000" spans="1:1" ht="15.75" customHeight="1" x14ac:dyDescent="0.2">
      <c r="A1000" s="1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>
      <selection activeCell="D1" sqref="D1"/>
    </sheetView>
  </sheetViews>
  <sheetFormatPr defaultColWidth="14.42578125" defaultRowHeight="15.75" customHeight="1" x14ac:dyDescent="0.2"/>
  <sheetData>
    <row r="1" spans="1:10" ht="76.5" x14ac:dyDescent="0.2"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2" t="s">
        <v>36</v>
      </c>
      <c r="H1" s="1"/>
      <c r="I1" s="1"/>
      <c r="J1" s="1"/>
    </row>
    <row r="2" spans="1:10" ht="15.75" customHeight="1" x14ac:dyDescent="0.2">
      <c r="A2" s="13" t="s">
        <v>37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2">
      <c r="A3" s="13" t="s">
        <v>10</v>
      </c>
      <c r="B3" s="11">
        <v>430</v>
      </c>
      <c r="C3" s="11">
        <v>430</v>
      </c>
      <c r="D3" s="11">
        <v>430</v>
      </c>
      <c r="E3" s="11">
        <v>420</v>
      </c>
      <c r="F3" s="11">
        <v>430</v>
      </c>
      <c r="G3" s="12">
        <v>430</v>
      </c>
      <c r="H3" s="1"/>
      <c r="I3" s="1"/>
      <c r="J3" s="1"/>
    </row>
    <row r="4" spans="1:10" ht="15.75" customHeight="1" x14ac:dyDescent="0.2">
      <c r="A4" s="13" t="s">
        <v>38</v>
      </c>
      <c r="B4" s="1"/>
      <c r="C4" s="1"/>
      <c r="D4" s="1"/>
      <c r="E4" s="1"/>
      <c r="F4" s="1"/>
      <c r="G4" s="1"/>
      <c r="H4" s="1"/>
      <c r="I4" s="1"/>
      <c r="J4" s="1"/>
    </row>
    <row r="5" spans="1:10" ht="15.75" customHeight="1" x14ac:dyDescent="0.2">
      <c r="A5" s="13" t="s">
        <v>12</v>
      </c>
      <c r="B5" s="11">
        <v>300</v>
      </c>
      <c r="C5" s="11">
        <v>400</v>
      </c>
      <c r="D5" s="11">
        <v>320</v>
      </c>
      <c r="E5" s="11">
        <v>295</v>
      </c>
      <c r="F5" s="11">
        <v>450</v>
      </c>
      <c r="G5" s="12">
        <v>420</v>
      </c>
      <c r="H5" s="1"/>
      <c r="I5" s="1"/>
      <c r="J5" s="1"/>
    </row>
    <row r="6" spans="1:10" ht="15.75" customHeight="1" x14ac:dyDescent="0.2">
      <c r="A6" s="13" t="s">
        <v>16</v>
      </c>
      <c r="B6" s="11">
        <v>800</v>
      </c>
      <c r="C6" s="11">
        <v>930</v>
      </c>
      <c r="D6" s="11">
        <v>900</v>
      </c>
      <c r="E6" s="11">
        <v>820</v>
      </c>
      <c r="F6" s="11">
        <v>1000</v>
      </c>
      <c r="G6" s="12">
        <v>700</v>
      </c>
      <c r="H6" s="1"/>
      <c r="I6" s="1"/>
      <c r="J6" s="1"/>
    </row>
    <row r="7" spans="1:10" ht="15.75" customHeight="1" x14ac:dyDescent="0.2">
      <c r="A7" s="13" t="s">
        <v>11</v>
      </c>
      <c r="B7" s="11">
        <v>550</v>
      </c>
      <c r="C7" s="11">
        <v>585</v>
      </c>
      <c r="D7" s="11">
        <v>550</v>
      </c>
      <c r="E7" s="11">
        <v>490</v>
      </c>
      <c r="F7" s="11">
        <v>650</v>
      </c>
      <c r="G7" s="12">
        <v>660</v>
      </c>
      <c r="H7" s="1"/>
      <c r="I7" s="1"/>
      <c r="J7" s="1"/>
    </row>
    <row r="8" spans="1:10" ht="15.75" customHeight="1" x14ac:dyDescent="0.2">
      <c r="A8" s="13" t="s">
        <v>13</v>
      </c>
      <c r="B8" s="11">
        <v>850</v>
      </c>
      <c r="C8" s="11">
        <v>930</v>
      </c>
      <c r="D8" s="11">
        <v>950</v>
      </c>
      <c r="E8" s="11">
        <v>880</v>
      </c>
      <c r="F8" s="11">
        <v>1000</v>
      </c>
      <c r="G8" s="12">
        <v>880</v>
      </c>
      <c r="H8" s="1"/>
      <c r="I8" s="1"/>
      <c r="J8" s="1"/>
    </row>
    <row r="9" spans="1:10" ht="15.75" customHeight="1" x14ac:dyDescent="0.2">
      <c r="A9" s="13" t="s">
        <v>15</v>
      </c>
      <c r="B9" s="11">
        <v>350</v>
      </c>
      <c r="C9" s="11">
        <v>500</v>
      </c>
      <c r="D9" s="11">
        <v>400</v>
      </c>
      <c r="E9" s="11">
        <v>330</v>
      </c>
      <c r="F9" s="11">
        <v>450</v>
      </c>
      <c r="G9" s="12">
        <v>520</v>
      </c>
      <c r="H9" s="1"/>
      <c r="I9" s="1"/>
      <c r="J9" s="1"/>
    </row>
    <row r="10" spans="1:10" ht="15.75" customHeight="1" x14ac:dyDescent="0.2">
      <c r="A10" s="13" t="s">
        <v>17</v>
      </c>
      <c r="B10" s="11">
        <v>1400</v>
      </c>
      <c r="C10" s="11">
        <v>1400</v>
      </c>
      <c r="D10" s="11">
        <v>1150</v>
      </c>
      <c r="E10" s="11">
        <v>1050</v>
      </c>
      <c r="F10" s="11">
        <v>1200</v>
      </c>
      <c r="G10" s="12">
        <v>1450</v>
      </c>
      <c r="H10" s="1"/>
      <c r="I10" s="1"/>
      <c r="J10" s="1"/>
    </row>
    <row r="11" spans="1:10" ht="15.75" customHeight="1" x14ac:dyDescent="0.2">
      <c r="A11" s="13" t="s">
        <v>14</v>
      </c>
      <c r="B11" s="11">
        <v>930</v>
      </c>
      <c r="C11" s="11">
        <v>1150</v>
      </c>
      <c r="D11" s="11">
        <v>1050</v>
      </c>
      <c r="E11" s="11">
        <v>970</v>
      </c>
      <c r="F11" s="11">
        <v>1250</v>
      </c>
      <c r="G11" s="12">
        <v>1380</v>
      </c>
      <c r="H11" s="1"/>
      <c r="I11" s="1"/>
      <c r="J11" s="1"/>
    </row>
    <row r="12" spans="1:10" ht="15.75" customHeight="1" x14ac:dyDescent="0.2">
      <c r="A12" s="13" t="s">
        <v>27</v>
      </c>
      <c r="B12" s="11">
        <v>450</v>
      </c>
      <c r="C12" s="11">
        <v>480</v>
      </c>
      <c r="D12" s="11">
        <v>440</v>
      </c>
      <c r="E12" s="11">
        <v>430</v>
      </c>
      <c r="F12" s="11">
        <v>450</v>
      </c>
      <c r="G12" s="12">
        <v>460</v>
      </c>
      <c r="H12" s="1"/>
      <c r="I12" s="1"/>
      <c r="J12" s="1"/>
    </row>
    <row r="13" spans="1:10" ht="15.75" customHeight="1" x14ac:dyDescent="0.2">
      <c r="A13" s="13" t="s">
        <v>26</v>
      </c>
      <c r="B13" s="11">
        <v>360</v>
      </c>
      <c r="C13" s="11">
        <v>300</v>
      </c>
      <c r="D13" s="11">
        <v>350</v>
      </c>
      <c r="E13" s="11">
        <v>250</v>
      </c>
      <c r="F13" s="11">
        <v>500</v>
      </c>
      <c r="G13" s="12">
        <v>530</v>
      </c>
      <c r="H13" s="1"/>
      <c r="I13" s="1"/>
      <c r="J13" s="1"/>
    </row>
    <row r="14" spans="1:10" ht="15.75" customHeight="1" x14ac:dyDescent="0.2">
      <c r="A14" s="13" t="s">
        <v>20</v>
      </c>
      <c r="B14" s="11">
        <v>200</v>
      </c>
      <c r="C14" s="11">
        <v>270</v>
      </c>
      <c r="D14" s="11">
        <v>320</v>
      </c>
      <c r="E14" s="11">
        <v>270</v>
      </c>
      <c r="F14" s="11">
        <v>400</v>
      </c>
      <c r="G14" s="12">
        <v>235</v>
      </c>
      <c r="H14" s="1"/>
      <c r="I14" s="1"/>
      <c r="J14" s="1"/>
    </row>
    <row r="15" spans="1:10" ht="15.75" customHeight="1" x14ac:dyDescent="0.2">
      <c r="A15" s="13" t="s">
        <v>24</v>
      </c>
      <c r="B15" s="11">
        <v>480</v>
      </c>
      <c r="C15" s="11">
        <v>400</v>
      </c>
      <c r="D15" s="11">
        <v>450</v>
      </c>
      <c r="E15" s="11">
        <v>350</v>
      </c>
      <c r="F15" s="11">
        <v>600</v>
      </c>
      <c r="G15" s="12">
        <v>465</v>
      </c>
      <c r="H15" s="1"/>
      <c r="I15" s="1"/>
      <c r="J15" s="1"/>
    </row>
    <row r="16" spans="1:10" ht="15.75" customHeight="1" x14ac:dyDescent="0.2">
      <c r="A16" s="13" t="s">
        <v>39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 x14ac:dyDescent="0.2">
      <c r="A17" s="13" t="s">
        <v>23</v>
      </c>
      <c r="B17" s="11">
        <v>120</v>
      </c>
      <c r="C17" s="11">
        <v>200</v>
      </c>
      <c r="D17" s="11">
        <v>200</v>
      </c>
      <c r="E17" s="11">
        <v>180</v>
      </c>
      <c r="F17" s="11">
        <v>400</v>
      </c>
      <c r="G17" s="12">
        <v>300</v>
      </c>
      <c r="H17" s="1"/>
      <c r="I17" s="1"/>
      <c r="J17" s="1"/>
    </row>
    <row r="18" spans="1:10" ht="15.75" customHeight="1" x14ac:dyDescent="0.2">
      <c r="A18" s="13" t="s">
        <v>25</v>
      </c>
      <c r="B18" s="11">
        <v>300</v>
      </c>
      <c r="C18" s="11">
        <v>250</v>
      </c>
      <c r="D18" s="11">
        <v>350</v>
      </c>
      <c r="E18" s="11">
        <v>250</v>
      </c>
      <c r="F18" s="11">
        <v>350</v>
      </c>
      <c r="G18" s="12">
        <v>420</v>
      </c>
      <c r="H18" s="1"/>
      <c r="I18" s="1"/>
      <c r="J18" s="1"/>
    </row>
    <row r="19" spans="1:10" ht="15.75" customHeight="1" x14ac:dyDescent="0.2">
      <c r="A19" s="13" t="s">
        <v>21</v>
      </c>
      <c r="B19" s="11">
        <v>280</v>
      </c>
      <c r="C19" s="11">
        <v>280</v>
      </c>
      <c r="D19" s="11">
        <v>200</v>
      </c>
      <c r="E19" s="11">
        <v>180</v>
      </c>
      <c r="F19" s="11">
        <v>300</v>
      </c>
      <c r="G19" s="12">
        <v>440</v>
      </c>
      <c r="H19" s="1"/>
      <c r="I19" s="1"/>
      <c r="J19" s="1"/>
    </row>
    <row r="20" spans="1:10" ht="15.75" customHeight="1" x14ac:dyDescent="0.2">
      <c r="A20" s="13" t="s">
        <v>40</v>
      </c>
      <c r="B20" s="1"/>
      <c r="D20" s="1"/>
      <c r="E20" s="1"/>
      <c r="F20" s="1"/>
      <c r="G20" s="1"/>
      <c r="H20" s="1"/>
      <c r="I20" s="1"/>
      <c r="J20" s="1"/>
    </row>
    <row r="21" spans="1:10" ht="15.75" customHeight="1" x14ac:dyDescent="0.2">
      <c r="A21" s="13" t="s">
        <v>22</v>
      </c>
      <c r="B21" s="11">
        <v>550</v>
      </c>
      <c r="C21" s="11">
        <v>700</v>
      </c>
      <c r="D21" s="11">
        <v>900</v>
      </c>
      <c r="E21" s="11">
        <v>680</v>
      </c>
      <c r="F21" s="11">
        <v>1300</v>
      </c>
      <c r="G21" s="12">
        <v>1250</v>
      </c>
      <c r="H21" s="1"/>
      <c r="I21" s="1"/>
      <c r="J21" s="1"/>
    </row>
    <row r="22" spans="1:10" ht="12.75" x14ac:dyDescent="0.2">
      <c r="A22" s="13" t="s">
        <v>28</v>
      </c>
      <c r="B22" s="11">
        <v>170</v>
      </c>
      <c r="C22" s="11">
        <v>200</v>
      </c>
      <c r="D22" s="11">
        <v>180</v>
      </c>
      <c r="E22" s="11">
        <v>160</v>
      </c>
      <c r="F22" s="11">
        <v>200</v>
      </c>
      <c r="G22" s="12">
        <v>250</v>
      </c>
      <c r="H22" s="1"/>
      <c r="I22" s="1"/>
      <c r="J22" s="1"/>
    </row>
    <row r="23" spans="1:10" ht="12.75" x14ac:dyDescent="0.2">
      <c r="A23" s="13" t="s">
        <v>18</v>
      </c>
      <c r="B23" s="11">
        <v>1800</v>
      </c>
      <c r="C23" s="11">
        <v>2300</v>
      </c>
      <c r="D23" s="11">
        <v>1900</v>
      </c>
      <c r="E23" s="11">
        <v>1850</v>
      </c>
      <c r="F23" s="11">
        <v>2300</v>
      </c>
      <c r="G23" s="12">
        <v>2750</v>
      </c>
      <c r="H23" s="1"/>
      <c r="I23" s="1"/>
      <c r="J23" s="1"/>
    </row>
    <row r="24" spans="1:10" ht="12.75" x14ac:dyDescent="0.2">
      <c r="A24" s="13" t="s">
        <v>41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2.75" x14ac:dyDescent="0.2">
      <c r="A25" s="13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2.75" x14ac:dyDescent="0.2">
      <c r="A26" s="13" t="s">
        <v>19</v>
      </c>
      <c r="B26" s="13">
        <v>2000</v>
      </c>
      <c r="C26" s="11">
        <v>2000</v>
      </c>
      <c r="D26" s="11">
        <v>2000</v>
      </c>
      <c r="E26" s="11">
        <v>1850</v>
      </c>
      <c r="F26" s="11">
        <v>1900</v>
      </c>
      <c r="G26" s="12">
        <v>2500</v>
      </c>
      <c r="H26" s="1"/>
      <c r="I26" s="1"/>
      <c r="J26" s="1"/>
    </row>
    <row r="27" spans="1:10" ht="12.75" x14ac:dyDescent="0.2">
      <c r="A27" s="13" t="s">
        <v>43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2.75" x14ac:dyDescent="0.2">
      <c r="A28" s="13" t="s">
        <v>29</v>
      </c>
      <c r="B28" s="11">
        <v>70</v>
      </c>
      <c r="C28" s="11">
        <v>90</v>
      </c>
      <c r="D28" s="11">
        <v>90</v>
      </c>
      <c r="E28" s="11">
        <v>85</v>
      </c>
      <c r="F28" s="11">
        <v>90</v>
      </c>
      <c r="G28" s="12">
        <v>85</v>
      </c>
      <c r="H28" s="1"/>
      <c r="I28" s="1"/>
      <c r="J28" s="1"/>
    </row>
    <row r="29" spans="1:10" ht="12.75" x14ac:dyDescent="0.2">
      <c r="A29" s="13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2.75" x14ac:dyDescent="0.2">
      <c r="A30" s="13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2.75" x14ac:dyDescent="0.2">
      <c r="A31" s="13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2.75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ht="12.75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ht="12.75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ht="12.75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ht="12.75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ht="12.75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ht="12.75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ht="12.75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ht="12.75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ht="12.75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ht="12.75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2:10" ht="12.75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2:10" ht="12.75" x14ac:dyDescent="0.2">
      <c r="B44" s="1"/>
      <c r="C44" s="1"/>
      <c r="D44" s="1"/>
      <c r="E44" s="1"/>
      <c r="F44" s="1"/>
      <c r="G44" s="1"/>
      <c r="H44" s="1"/>
      <c r="I44" s="1"/>
      <c r="J44" s="1"/>
    </row>
    <row r="45" spans="2:10" ht="12.75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2:10" ht="12.75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2:10" ht="12.75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2:10" ht="12.75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ht="12.75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ht="12.75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0" ht="12.75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ht="12.75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ht="12.75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ht="12.75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2:10" ht="12.75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2:10" ht="12.75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2:10" ht="12.75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0" ht="12.75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2:10" ht="12.75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2:10" ht="12.75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2:10" ht="12.75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2:10" ht="12.75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2:10" ht="12.75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2:10" ht="12.75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ht="12.75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ht="12.75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ht="12.75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ht="12.75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ht="12.75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ht="12.75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ht="12.75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ht="12.75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0" ht="12.75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2:10" ht="12.75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2:10" ht="12.75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2:10" ht="12.75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2:10" ht="12.75" x14ac:dyDescent="0.2">
      <c r="B77" s="1"/>
      <c r="C77" s="1"/>
      <c r="D77" s="1"/>
      <c r="E77" s="1"/>
      <c r="F77" s="1"/>
      <c r="G77" s="1"/>
      <c r="H77" s="1"/>
      <c r="I77" s="1"/>
      <c r="J77" s="1"/>
    </row>
    <row r="78" spans="2:10" ht="12.75" x14ac:dyDescent="0.2">
      <c r="B78" s="1"/>
      <c r="C78" s="1"/>
      <c r="D78" s="1"/>
      <c r="E78" s="1"/>
      <c r="F78" s="1"/>
      <c r="G78" s="1"/>
      <c r="H78" s="1"/>
      <c r="I78" s="1"/>
      <c r="J78" s="1"/>
    </row>
    <row r="79" spans="2:10" ht="12.75" x14ac:dyDescent="0.2">
      <c r="B79" s="1"/>
      <c r="C79" s="1"/>
      <c r="D79" s="1"/>
      <c r="E79" s="1"/>
      <c r="F79" s="1"/>
      <c r="G79" s="1"/>
      <c r="H79" s="1"/>
      <c r="I79" s="1"/>
      <c r="J79" s="1"/>
    </row>
    <row r="80" spans="2:10" ht="12.75" x14ac:dyDescent="0.2">
      <c r="B80" s="1"/>
      <c r="C80" s="1"/>
      <c r="D80" s="1"/>
      <c r="E80" s="1"/>
      <c r="F80" s="1"/>
      <c r="G80" s="1"/>
      <c r="H80" s="1"/>
      <c r="I80" s="1"/>
      <c r="J80" s="1"/>
    </row>
    <row r="81" spans="2:10" ht="12.75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2:10" ht="12.75" x14ac:dyDescent="0.2">
      <c r="B82" s="1"/>
      <c r="C82" s="1"/>
      <c r="D82" s="1"/>
      <c r="E82" s="1"/>
      <c r="F82" s="1"/>
      <c r="G82" s="1"/>
      <c r="H82" s="1"/>
      <c r="I82" s="1"/>
      <c r="J82" s="1"/>
    </row>
    <row r="83" spans="2:10" ht="12.75" x14ac:dyDescent="0.2">
      <c r="B83" s="1"/>
      <c r="C83" s="1"/>
      <c r="D83" s="1"/>
      <c r="E83" s="1"/>
      <c r="F83" s="1"/>
      <c r="G83" s="1"/>
      <c r="H83" s="1"/>
      <c r="I83" s="1"/>
      <c r="J83" s="1"/>
    </row>
    <row r="84" spans="2:10" ht="12.75" x14ac:dyDescent="0.2">
      <c r="B84" s="1"/>
      <c r="C84" s="1"/>
      <c r="D84" s="1"/>
      <c r="E84" s="1"/>
      <c r="F84" s="1"/>
      <c r="G84" s="1"/>
      <c r="H84" s="1"/>
      <c r="I84" s="1"/>
      <c r="J84" s="1"/>
    </row>
    <row r="85" spans="2:10" ht="12.75" x14ac:dyDescent="0.2">
      <c r="B85" s="1"/>
      <c r="C85" s="1"/>
      <c r="D85" s="1"/>
      <c r="E85" s="1"/>
      <c r="F85" s="1"/>
      <c r="G85" s="1"/>
      <c r="H85" s="1"/>
      <c r="I85" s="1"/>
      <c r="J85" s="1"/>
    </row>
    <row r="86" spans="2:10" ht="12.75" x14ac:dyDescent="0.2">
      <c r="B86" s="1"/>
      <c r="C86" s="1"/>
      <c r="D86" s="1"/>
      <c r="E86" s="1"/>
      <c r="F86" s="1"/>
      <c r="G86" s="1"/>
      <c r="H86" s="1"/>
      <c r="I86" s="1"/>
      <c r="J86" s="1"/>
    </row>
    <row r="87" spans="2:10" ht="12.75" x14ac:dyDescent="0.2">
      <c r="B87" s="1"/>
      <c r="C87" s="1"/>
      <c r="D87" s="1"/>
      <c r="E87" s="1"/>
      <c r="F87" s="1"/>
      <c r="G87" s="1"/>
      <c r="H87" s="1"/>
      <c r="I87" s="1"/>
      <c r="J87" s="1"/>
    </row>
    <row r="88" spans="2:10" ht="12.75" x14ac:dyDescent="0.2">
      <c r="B88" s="1"/>
      <c r="C88" s="1"/>
      <c r="D88" s="1"/>
      <c r="E88" s="1"/>
      <c r="F88" s="1"/>
      <c r="G88" s="1"/>
      <c r="H88" s="1"/>
      <c r="I88" s="1"/>
      <c r="J88" s="1"/>
    </row>
    <row r="89" spans="2:10" ht="12.75" x14ac:dyDescent="0.2">
      <c r="B89" s="1"/>
      <c r="C89" s="1"/>
      <c r="D89" s="1"/>
      <c r="E89" s="1"/>
      <c r="F89" s="1"/>
      <c r="G89" s="1"/>
      <c r="H89" s="1"/>
      <c r="I89" s="1"/>
      <c r="J89" s="1"/>
    </row>
    <row r="90" spans="2:10" ht="12.75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2:10" ht="12.75" x14ac:dyDescent="0.2">
      <c r="B91" s="1"/>
      <c r="C91" s="1"/>
      <c r="D91" s="1"/>
      <c r="E91" s="1"/>
      <c r="F91" s="1"/>
      <c r="G91" s="1"/>
      <c r="H91" s="1"/>
      <c r="I91" s="1"/>
      <c r="J91" s="1"/>
    </row>
    <row r="92" spans="2:10" ht="12.75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2:10" ht="12.75" x14ac:dyDescent="0.2">
      <c r="B93" s="1"/>
      <c r="C93" s="1"/>
      <c r="D93" s="1"/>
      <c r="E93" s="1"/>
      <c r="F93" s="1"/>
      <c r="G93" s="1"/>
      <c r="H93" s="1"/>
      <c r="I93" s="1"/>
      <c r="J93" s="1"/>
    </row>
    <row r="94" spans="2:10" ht="12.75" x14ac:dyDescent="0.2">
      <c r="B94" s="1"/>
      <c r="C94" s="1"/>
      <c r="D94" s="1"/>
      <c r="E94" s="1"/>
      <c r="F94" s="1"/>
      <c r="G94" s="1"/>
      <c r="H94" s="1"/>
      <c r="I94" s="1"/>
      <c r="J94" s="1"/>
    </row>
    <row r="95" spans="2:10" ht="12.75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ht="12.75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ht="12.75" x14ac:dyDescent="0.2">
      <c r="B97" s="1"/>
      <c r="C97" s="1"/>
      <c r="D97" s="1"/>
      <c r="E97" s="1"/>
      <c r="F97" s="1"/>
      <c r="G97" s="1"/>
      <c r="H97" s="1"/>
      <c r="I97" s="1"/>
      <c r="J97" s="1"/>
    </row>
    <row r="98" spans="2:10" ht="12.75" x14ac:dyDescent="0.2">
      <c r="B98" s="1"/>
      <c r="C98" s="1"/>
      <c r="D98" s="1"/>
      <c r="E98" s="1"/>
      <c r="F98" s="1"/>
      <c r="G98" s="1"/>
      <c r="H98" s="1"/>
      <c r="I98" s="1"/>
      <c r="J98" s="1"/>
    </row>
    <row r="99" spans="2:10" ht="12.75" x14ac:dyDescent="0.2">
      <c r="B99" s="1"/>
      <c r="C99" s="1"/>
      <c r="D99" s="1"/>
      <c r="E99" s="1"/>
      <c r="F99" s="1"/>
      <c r="G99" s="1"/>
      <c r="H99" s="1"/>
      <c r="I99" s="1"/>
      <c r="J99" s="1"/>
    </row>
    <row r="100" spans="2:10" ht="12.75" x14ac:dyDescent="0.2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2.75" x14ac:dyDescent="0.2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2.75" x14ac:dyDescent="0.2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2.75" x14ac:dyDescent="0.2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2.75" x14ac:dyDescent="0.2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2.75" x14ac:dyDescent="0.2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2.75" x14ac:dyDescent="0.2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2.75" x14ac:dyDescent="0.2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2.75" x14ac:dyDescent="0.2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2.75" x14ac:dyDescent="0.2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2.75" x14ac:dyDescent="0.2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2.75" x14ac:dyDescent="0.2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2.75" x14ac:dyDescent="0.2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2.75" x14ac:dyDescent="0.2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2.75" x14ac:dyDescent="0.2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2.75" x14ac:dyDescent="0.2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2.75" x14ac:dyDescent="0.2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2.75" x14ac:dyDescent="0.2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2.75" x14ac:dyDescent="0.2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2.75" x14ac:dyDescent="0.2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2.75" x14ac:dyDescent="0.2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2.75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2.75" x14ac:dyDescent="0.2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2.75" x14ac:dyDescent="0.2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2.75" x14ac:dyDescent="0.2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2.75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2.75" x14ac:dyDescent="0.2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2.75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2.75" x14ac:dyDescent="0.2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2.75" x14ac:dyDescent="0.2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2.75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2.75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2.75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2.75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2.75" x14ac:dyDescent="0.2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2.75" x14ac:dyDescent="0.2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2.75" x14ac:dyDescent="0.2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2.75" x14ac:dyDescent="0.2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2.75" x14ac:dyDescent="0.2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2.75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2.75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2.75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2.75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2.75" x14ac:dyDescent="0.2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2.75" x14ac:dyDescent="0.2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2.75" x14ac:dyDescent="0.2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2.75" x14ac:dyDescent="0.2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2.75" x14ac:dyDescent="0.2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2.75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2.75" x14ac:dyDescent="0.2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2.75" x14ac:dyDescent="0.2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2.75" x14ac:dyDescent="0.2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2.75" x14ac:dyDescent="0.2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2.75" x14ac:dyDescent="0.2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 x14ac:dyDescent="0.2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 x14ac:dyDescent="0.2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 x14ac:dyDescent="0.2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 x14ac:dyDescent="0.2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 x14ac:dyDescent="0.2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 x14ac:dyDescent="0.2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 x14ac:dyDescent="0.2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 x14ac:dyDescent="0.2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 x14ac:dyDescent="0.2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 x14ac:dyDescent="0.2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 x14ac:dyDescent="0.2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 x14ac:dyDescent="0.2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 x14ac:dyDescent="0.2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 x14ac:dyDescent="0.2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 x14ac:dyDescent="0.2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 x14ac:dyDescent="0.2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 x14ac:dyDescent="0.2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 x14ac:dyDescent="0.2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 x14ac:dyDescent="0.2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 x14ac:dyDescent="0.2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 x14ac:dyDescent="0.2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 x14ac:dyDescent="0.2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 x14ac:dyDescent="0.2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 x14ac:dyDescent="0.2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 x14ac:dyDescent="0.2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 x14ac:dyDescent="0.2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 x14ac:dyDescent="0.2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 x14ac:dyDescent="0.2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 x14ac:dyDescent="0.2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 x14ac:dyDescent="0.2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 x14ac:dyDescent="0.2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 x14ac:dyDescent="0.2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 x14ac:dyDescent="0.2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 x14ac:dyDescent="0.2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 x14ac:dyDescent="0.2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 x14ac:dyDescent="0.2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 x14ac:dyDescent="0.2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 x14ac:dyDescent="0.2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 x14ac:dyDescent="0.2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 x14ac:dyDescent="0.2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 x14ac:dyDescent="0.2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 x14ac:dyDescent="0.2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 x14ac:dyDescent="0.2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 x14ac:dyDescent="0.2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 x14ac:dyDescent="0.2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 x14ac:dyDescent="0.2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 x14ac:dyDescent="0.2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 x14ac:dyDescent="0.2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 x14ac:dyDescent="0.2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 x14ac:dyDescent="0.2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 x14ac:dyDescent="0.2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 x14ac:dyDescent="0.2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 x14ac:dyDescent="0.2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 x14ac:dyDescent="0.2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 x14ac:dyDescent="0.2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 x14ac:dyDescent="0.2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 x14ac:dyDescent="0.2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 x14ac:dyDescent="0.2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 x14ac:dyDescent="0.2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 x14ac:dyDescent="0.2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 x14ac:dyDescent="0.2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 x14ac:dyDescent="0.2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 x14ac:dyDescent="0.2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 x14ac:dyDescent="0.2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 x14ac:dyDescent="0.2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 x14ac:dyDescent="0.2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 x14ac:dyDescent="0.2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 x14ac:dyDescent="0.2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 x14ac:dyDescent="0.2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 x14ac:dyDescent="0.2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2.75" x14ac:dyDescent="0.2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2.75" x14ac:dyDescent="0.2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2.75" x14ac:dyDescent="0.2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2.75" x14ac:dyDescent="0.2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2.75" x14ac:dyDescent="0.2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2.75" x14ac:dyDescent="0.2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2.75" x14ac:dyDescent="0.2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2.75" x14ac:dyDescent="0.2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2.75" x14ac:dyDescent="0.2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2.75" x14ac:dyDescent="0.2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2.75" x14ac:dyDescent="0.2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2.75" x14ac:dyDescent="0.2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2.75" x14ac:dyDescent="0.2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2.75" x14ac:dyDescent="0.2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2.75" x14ac:dyDescent="0.2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2.75" x14ac:dyDescent="0.2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2.75" x14ac:dyDescent="0.2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2.75" x14ac:dyDescent="0.2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2.75" x14ac:dyDescent="0.2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2.75" x14ac:dyDescent="0.2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2.75" x14ac:dyDescent="0.2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2.75" x14ac:dyDescent="0.2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2.75" x14ac:dyDescent="0.2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2.75" x14ac:dyDescent="0.2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2.75" x14ac:dyDescent="0.2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2.75" x14ac:dyDescent="0.2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2.75" x14ac:dyDescent="0.2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2.75" x14ac:dyDescent="0.2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2.75" x14ac:dyDescent="0.2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2.75" x14ac:dyDescent="0.2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2.75" x14ac:dyDescent="0.2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2.75" x14ac:dyDescent="0.2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2.75" x14ac:dyDescent="0.2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2.75" x14ac:dyDescent="0.2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2.75" x14ac:dyDescent="0.2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2.75" x14ac:dyDescent="0.2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2.75" x14ac:dyDescent="0.2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2.75" x14ac:dyDescent="0.2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2.75" x14ac:dyDescent="0.2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2.75" x14ac:dyDescent="0.2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2.75" x14ac:dyDescent="0.2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2.75" x14ac:dyDescent="0.2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2.75" x14ac:dyDescent="0.2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2.75" x14ac:dyDescent="0.2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2.75" x14ac:dyDescent="0.2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2.75" x14ac:dyDescent="0.2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2.75" x14ac:dyDescent="0.2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2.75" x14ac:dyDescent="0.2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2.75" x14ac:dyDescent="0.2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2.75" x14ac:dyDescent="0.2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2.75" x14ac:dyDescent="0.2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2.75" x14ac:dyDescent="0.2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2.75" x14ac:dyDescent="0.2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2.75" x14ac:dyDescent="0.2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2.75" x14ac:dyDescent="0.2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2.75" x14ac:dyDescent="0.2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2.75" x14ac:dyDescent="0.2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2.75" x14ac:dyDescent="0.2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2.75" x14ac:dyDescent="0.2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2.75" x14ac:dyDescent="0.2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2.75" x14ac:dyDescent="0.2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2.75" x14ac:dyDescent="0.2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2.75" x14ac:dyDescent="0.2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2.75" x14ac:dyDescent="0.2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2.75" x14ac:dyDescent="0.2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2.75" x14ac:dyDescent="0.2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2.75" x14ac:dyDescent="0.2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2.75" x14ac:dyDescent="0.2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2.75" x14ac:dyDescent="0.2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2.75" x14ac:dyDescent="0.2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2.75" x14ac:dyDescent="0.2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2.75" x14ac:dyDescent="0.2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2.75" x14ac:dyDescent="0.2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2.75" x14ac:dyDescent="0.2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2.75" x14ac:dyDescent="0.2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2.75" x14ac:dyDescent="0.2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2.75" x14ac:dyDescent="0.2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2.75" x14ac:dyDescent="0.2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2.75" x14ac:dyDescent="0.2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2.75" x14ac:dyDescent="0.2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2.75" x14ac:dyDescent="0.2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2.75" x14ac:dyDescent="0.2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2.75" x14ac:dyDescent="0.2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2.75" x14ac:dyDescent="0.2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2.75" x14ac:dyDescent="0.2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2.75" x14ac:dyDescent="0.2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2.75" x14ac:dyDescent="0.2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2.75" x14ac:dyDescent="0.2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2.75" x14ac:dyDescent="0.2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2.75" x14ac:dyDescent="0.2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2.75" x14ac:dyDescent="0.2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2.75" x14ac:dyDescent="0.2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2.75" x14ac:dyDescent="0.2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2.75" x14ac:dyDescent="0.2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2.75" x14ac:dyDescent="0.2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2.75" x14ac:dyDescent="0.2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2.75" x14ac:dyDescent="0.2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2.75" x14ac:dyDescent="0.2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2.75" x14ac:dyDescent="0.2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2.75" x14ac:dyDescent="0.2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2.75" x14ac:dyDescent="0.2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2.75" x14ac:dyDescent="0.2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2.75" x14ac:dyDescent="0.2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2.75" x14ac:dyDescent="0.2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2.75" x14ac:dyDescent="0.2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2.75" x14ac:dyDescent="0.2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2.75" x14ac:dyDescent="0.2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2.75" x14ac:dyDescent="0.2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2.75" x14ac:dyDescent="0.2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2.75" x14ac:dyDescent="0.2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2.75" x14ac:dyDescent="0.2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2.75" x14ac:dyDescent="0.2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2.75" x14ac:dyDescent="0.2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2.75" x14ac:dyDescent="0.2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2.75" x14ac:dyDescent="0.2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2.75" x14ac:dyDescent="0.2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2.75" x14ac:dyDescent="0.2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2.75" x14ac:dyDescent="0.2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2.75" x14ac:dyDescent="0.2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2.75" x14ac:dyDescent="0.2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2.75" x14ac:dyDescent="0.2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2.75" x14ac:dyDescent="0.2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2.75" x14ac:dyDescent="0.2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2.75" x14ac:dyDescent="0.2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2.75" x14ac:dyDescent="0.2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2.75" x14ac:dyDescent="0.2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2.75" x14ac:dyDescent="0.2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2.75" x14ac:dyDescent="0.2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2.75" x14ac:dyDescent="0.2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2.75" x14ac:dyDescent="0.2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2.75" x14ac:dyDescent="0.2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2.75" x14ac:dyDescent="0.2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2.75" x14ac:dyDescent="0.2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2.75" x14ac:dyDescent="0.2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2.75" x14ac:dyDescent="0.2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2.75" x14ac:dyDescent="0.2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2.75" x14ac:dyDescent="0.2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2.75" x14ac:dyDescent="0.2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2.75" x14ac:dyDescent="0.2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2.75" x14ac:dyDescent="0.2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2.75" x14ac:dyDescent="0.2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2.75" x14ac:dyDescent="0.2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2.75" x14ac:dyDescent="0.2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2.75" x14ac:dyDescent="0.2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2.75" x14ac:dyDescent="0.2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2.75" x14ac:dyDescent="0.2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2.75" x14ac:dyDescent="0.2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2.75" x14ac:dyDescent="0.2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2.75" x14ac:dyDescent="0.2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2.75" x14ac:dyDescent="0.2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2.75" x14ac:dyDescent="0.2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2.75" x14ac:dyDescent="0.2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2.75" x14ac:dyDescent="0.2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2.75" x14ac:dyDescent="0.2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2.75" x14ac:dyDescent="0.2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2.75" x14ac:dyDescent="0.2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2.75" x14ac:dyDescent="0.2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2.75" x14ac:dyDescent="0.2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2.75" x14ac:dyDescent="0.2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2.75" x14ac:dyDescent="0.2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2.75" x14ac:dyDescent="0.2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2.75" x14ac:dyDescent="0.2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2.75" x14ac:dyDescent="0.2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2.75" x14ac:dyDescent="0.2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2.75" x14ac:dyDescent="0.2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2.75" x14ac:dyDescent="0.2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2.75" x14ac:dyDescent="0.2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2.75" x14ac:dyDescent="0.2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2.75" x14ac:dyDescent="0.2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2.75" x14ac:dyDescent="0.2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2.75" x14ac:dyDescent="0.2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2.75" x14ac:dyDescent="0.2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2.75" x14ac:dyDescent="0.2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2.75" x14ac:dyDescent="0.2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2.75" x14ac:dyDescent="0.2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2.75" x14ac:dyDescent="0.2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2.75" x14ac:dyDescent="0.2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2.75" x14ac:dyDescent="0.2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2.75" x14ac:dyDescent="0.2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2.75" x14ac:dyDescent="0.2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2.75" x14ac:dyDescent="0.2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2.75" x14ac:dyDescent="0.2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2.75" x14ac:dyDescent="0.2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2.75" x14ac:dyDescent="0.2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2.75" x14ac:dyDescent="0.2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2.75" x14ac:dyDescent="0.2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2.75" x14ac:dyDescent="0.2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2.75" x14ac:dyDescent="0.2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2.75" x14ac:dyDescent="0.2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2.75" x14ac:dyDescent="0.2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2.75" x14ac:dyDescent="0.2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2.75" x14ac:dyDescent="0.2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2.75" x14ac:dyDescent="0.2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2.75" x14ac:dyDescent="0.2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2.75" x14ac:dyDescent="0.2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2.75" x14ac:dyDescent="0.2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2.75" x14ac:dyDescent="0.2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2.75" x14ac:dyDescent="0.2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2.75" x14ac:dyDescent="0.2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2.75" x14ac:dyDescent="0.2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2.75" x14ac:dyDescent="0.2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2.75" x14ac:dyDescent="0.2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2.75" x14ac:dyDescent="0.2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2.75" x14ac:dyDescent="0.2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2.75" x14ac:dyDescent="0.2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2.75" x14ac:dyDescent="0.2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2.75" x14ac:dyDescent="0.2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2.75" x14ac:dyDescent="0.2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2.75" x14ac:dyDescent="0.2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2.75" x14ac:dyDescent="0.2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2.75" x14ac:dyDescent="0.2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2.75" x14ac:dyDescent="0.2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2.75" x14ac:dyDescent="0.2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2.75" x14ac:dyDescent="0.2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2.75" x14ac:dyDescent="0.2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2.75" x14ac:dyDescent="0.2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2.75" x14ac:dyDescent="0.2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2.75" x14ac:dyDescent="0.2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2.75" x14ac:dyDescent="0.2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2.75" x14ac:dyDescent="0.2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2.75" x14ac:dyDescent="0.2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2.75" x14ac:dyDescent="0.2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2.75" x14ac:dyDescent="0.2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2.75" x14ac:dyDescent="0.2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2.75" x14ac:dyDescent="0.2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2.75" x14ac:dyDescent="0.2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2.75" x14ac:dyDescent="0.2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2.75" x14ac:dyDescent="0.2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2.75" x14ac:dyDescent="0.2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2.75" x14ac:dyDescent="0.2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2.75" x14ac:dyDescent="0.2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2.75" x14ac:dyDescent="0.2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2.75" x14ac:dyDescent="0.2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2.75" x14ac:dyDescent="0.2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2.75" x14ac:dyDescent="0.2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2.75" x14ac:dyDescent="0.2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2.75" x14ac:dyDescent="0.2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2.75" x14ac:dyDescent="0.2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2.75" x14ac:dyDescent="0.2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2.75" x14ac:dyDescent="0.2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2.75" x14ac:dyDescent="0.2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2.75" x14ac:dyDescent="0.2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2.75" x14ac:dyDescent="0.2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2.75" x14ac:dyDescent="0.2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2.75" x14ac:dyDescent="0.2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2.75" x14ac:dyDescent="0.2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2.75" x14ac:dyDescent="0.2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2.75" x14ac:dyDescent="0.2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2.75" x14ac:dyDescent="0.2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2.75" x14ac:dyDescent="0.2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2.75" x14ac:dyDescent="0.2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2.75" x14ac:dyDescent="0.2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2.75" x14ac:dyDescent="0.2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2.75" x14ac:dyDescent="0.2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2.75" x14ac:dyDescent="0.2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2.75" x14ac:dyDescent="0.2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2.75" x14ac:dyDescent="0.2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2.75" x14ac:dyDescent="0.2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2.75" x14ac:dyDescent="0.2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2.75" x14ac:dyDescent="0.2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2.75" x14ac:dyDescent="0.2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2.75" x14ac:dyDescent="0.2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2.75" x14ac:dyDescent="0.2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2.75" x14ac:dyDescent="0.2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2.75" x14ac:dyDescent="0.2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2.75" x14ac:dyDescent="0.2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2.75" x14ac:dyDescent="0.2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2.75" x14ac:dyDescent="0.2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2.75" x14ac:dyDescent="0.2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2.75" x14ac:dyDescent="0.2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2.75" x14ac:dyDescent="0.2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2.75" x14ac:dyDescent="0.2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2.75" x14ac:dyDescent="0.2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2.75" x14ac:dyDescent="0.2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2.75" x14ac:dyDescent="0.2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2.75" x14ac:dyDescent="0.2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2.75" x14ac:dyDescent="0.2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2.75" x14ac:dyDescent="0.2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2.75" x14ac:dyDescent="0.2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2.75" x14ac:dyDescent="0.2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2.75" x14ac:dyDescent="0.2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2.75" x14ac:dyDescent="0.2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2.75" x14ac:dyDescent="0.2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2.75" x14ac:dyDescent="0.2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2.75" x14ac:dyDescent="0.2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2.75" x14ac:dyDescent="0.2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2.75" x14ac:dyDescent="0.2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2.75" x14ac:dyDescent="0.2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2.75" x14ac:dyDescent="0.2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2.75" x14ac:dyDescent="0.2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2.75" x14ac:dyDescent="0.2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2.75" x14ac:dyDescent="0.2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2.75" x14ac:dyDescent="0.2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2.75" x14ac:dyDescent="0.2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2.75" x14ac:dyDescent="0.2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2.75" x14ac:dyDescent="0.2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2.75" x14ac:dyDescent="0.2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2.75" x14ac:dyDescent="0.2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2.75" x14ac:dyDescent="0.2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2.75" x14ac:dyDescent="0.2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2.75" x14ac:dyDescent="0.2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2.75" x14ac:dyDescent="0.2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2.75" x14ac:dyDescent="0.2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2.75" x14ac:dyDescent="0.2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2.75" x14ac:dyDescent="0.2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2.75" x14ac:dyDescent="0.2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2.75" x14ac:dyDescent="0.2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2.75" x14ac:dyDescent="0.2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2.75" x14ac:dyDescent="0.2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2.75" x14ac:dyDescent="0.2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2.75" x14ac:dyDescent="0.2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2.75" x14ac:dyDescent="0.2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2.75" x14ac:dyDescent="0.2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2.75" x14ac:dyDescent="0.2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2.75" x14ac:dyDescent="0.2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2.75" x14ac:dyDescent="0.2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2.75" x14ac:dyDescent="0.2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12.75" x14ac:dyDescent="0.2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12.75" x14ac:dyDescent="0.2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12.75" x14ac:dyDescent="0.2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12.75" x14ac:dyDescent="0.2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12.75" x14ac:dyDescent="0.2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12.75" x14ac:dyDescent="0.2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12.75" x14ac:dyDescent="0.2">
      <c r="B621" s="1"/>
      <c r="C621" s="1"/>
      <c r="D621" s="1"/>
      <c r="E621" s="1"/>
      <c r="F621" s="1"/>
      <c r="G621" s="1"/>
      <c r="H621" s="1"/>
      <c r="I621" s="1"/>
      <c r="J621" s="1"/>
    </row>
    <row r="622" spans="2:10" ht="12.75" x14ac:dyDescent="0.2">
      <c r="B622" s="1"/>
      <c r="C622" s="1"/>
      <c r="D622" s="1"/>
      <c r="E622" s="1"/>
      <c r="F622" s="1"/>
      <c r="G622" s="1"/>
      <c r="H622" s="1"/>
      <c r="I622" s="1"/>
      <c r="J622" s="1"/>
    </row>
    <row r="623" spans="2:10" ht="12.75" x14ac:dyDescent="0.2">
      <c r="B623" s="1"/>
      <c r="C623" s="1"/>
      <c r="D623" s="1"/>
      <c r="E623" s="1"/>
      <c r="F623" s="1"/>
      <c r="G623" s="1"/>
      <c r="H623" s="1"/>
      <c r="I623" s="1"/>
      <c r="J623" s="1"/>
    </row>
    <row r="624" spans="2:10" ht="12.75" x14ac:dyDescent="0.2">
      <c r="B624" s="1"/>
      <c r="C624" s="1"/>
      <c r="D624" s="1"/>
      <c r="E624" s="1"/>
      <c r="F624" s="1"/>
      <c r="G624" s="1"/>
      <c r="H624" s="1"/>
      <c r="I624" s="1"/>
      <c r="J624" s="1"/>
    </row>
    <row r="625" spans="2:10" ht="12.75" x14ac:dyDescent="0.2">
      <c r="B625" s="1"/>
      <c r="C625" s="1"/>
      <c r="D625" s="1"/>
      <c r="E625" s="1"/>
      <c r="F625" s="1"/>
      <c r="G625" s="1"/>
      <c r="H625" s="1"/>
      <c r="I625" s="1"/>
      <c r="J625" s="1"/>
    </row>
    <row r="626" spans="2:10" ht="12.75" x14ac:dyDescent="0.2">
      <c r="B626" s="1"/>
      <c r="C626" s="1"/>
      <c r="D626" s="1"/>
      <c r="E626" s="1"/>
      <c r="F626" s="1"/>
      <c r="G626" s="1"/>
      <c r="H626" s="1"/>
      <c r="I626" s="1"/>
      <c r="J626" s="1"/>
    </row>
    <row r="627" spans="2:10" ht="12.75" x14ac:dyDescent="0.2">
      <c r="B627" s="1"/>
      <c r="C627" s="1"/>
      <c r="D627" s="1"/>
      <c r="E627" s="1"/>
      <c r="F627" s="1"/>
      <c r="G627" s="1"/>
      <c r="H627" s="1"/>
      <c r="I627" s="1"/>
      <c r="J627" s="1"/>
    </row>
    <row r="628" spans="2:10" ht="12.75" x14ac:dyDescent="0.2">
      <c r="B628" s="1"/>
      <c r="C628" s="1"/>
      <c r="D628" s="1"/>
      <c r="E628" s="1"/>
      <c r="F628" s="1"/>
      <c r="G628" s="1"/>
      <c r="H628" s="1"/>
      <c r="I628" s="1"/>
      <c r="J628" s="1"/>
    </row>
    <row r="629" spans="2:10" ht="12.75" x14ac:dyDescent="0.2">
      <c r="B629" s="1"/>
      <c r="C629" s="1"/>
      <c r="D629" s="1"/>
      <c r="E629" s="1"/>
      <c r="F629" s="1"/>
      <c r="G629" s="1"/>
      <c r="H629" s="1"/>
      <c r="I629" s="1"/>
      <c r="J629" s="1"/>
    </row>
    <row r="630" spans="2:10" ht="12.75" x14ac:dyDescent="0.2">
      <c r="B630" s="1"/>
      <c r="C630" s="1"/>
      <c r="D630" s="1"/>
      <c r="E630" s="1"/>
      <c r="F630" s="1"/>
      <c r="G630" s="1"/>
      <c r="H630" s="1"/>
      <c r="I630" s="1"/>
      <c r="J630" s="1"/>
    </row>
    <row r="631" spans="2:10" ht="12.75" x14ac:dyDescent="0.2">
      <c r="B631" s="1"/>
      <c r="C631" s="1"/>
      <c r="D631" s="1"/>
      <c r="E631" s="1"/>
      <c r="F631" s="1"/>
      <c r="G631" s="1"/>
      <c r="H631" s="1"/>
      <c r="I631" s="1"/>
      <c r="J631" s="1"/>
    </row>
    <row r="632" spans="2:10" ht="12.75" x14ac:dyDescent="0.2">
      <c r="B632" s="1"/>
      <c r="C632" s="1"/>
      <c r="D632" s="1"/>
      <c r="E632" s="1"/>
      <c r="F632" s="1"/>
      <c r="G632" s="1"/>
      <c r="H632" s="1"/>
      <c r="I632" s="1"/>
      <c r="J632" s="1"/>
    </row>
    <row r="633" spans="2:10" ht="12.75" x14ac:dyDescent="0.2">
      <c r="B633" s="1"/>
      <c r="C633" s="1"/>
      <c r="D633" s="1"/>
      <c r="E633" s="1"/>
      <c r="F633" s="1"/>
      <c r="G633" s="1"/>
      <c r="H633" s="1"/>
      <c r="I633" s="1"/>
      <c r="J633" s="1"/>
    </row>
    <row r="634" spans="2:10" ht="12.75" x14ac:dyDescent="0.2">
      <c r="B634" s="1"/>
      <c r="C634" s="1"/>
      <c r="D634" s="1"/>
      <c r="E634" s="1"/>
      <c r="F634" s="1"/>
      <c r="G634" s="1"/>
      <c r="H634" s="1"/>
      <c r="I634" s="1"/>
      <c r="J634" s="1"/>
    </row>
    <row r="635" spans="2:10" ht="12.75" x14ac:dyDescent="0.2">
      <c r="B635" s="1"/>
      <c r="C635" s="1"/>
      <c r="D635" s="1"/>
      <c r="E635" s="1"/>
      <c r="F635" s="1"/>
      <c r="G635" s="1"/>
      <c r="H635" s="1"/>
      <c r="I635" s="1"/>
      <c r="J635" s="1"/>
    </row>
    <row r="636" spans="2:10" ht="12.75" x14ac:dyDescent="0.2">
      <c r="B636" s="1"/>
      <c r="C636" s="1"/>
      <c r="D636" s="1"/>
      <c r="E636" s="1"/>
      <c r="F636" s="1"/>
      <c r="G636" s="1"/>
      <c r="H636" s="1"/>
      <c r="I636" s="1"/>
      <c r="J636" s="1"/>
    </row>
    <row r="637" spans="2:10" ht="12.75" x14ac:dyDescent="0.2">
      <c r="B637" s="1"/>
      <c r="C637" s="1"/>
      <c r="D637" s="1"/>
      <c r="E637" s="1"/>
      <c r="F637" s="1"/>
      <c r="G637" s="1"/>
      <c r="H637" s="1"/>
      <c r="I637" s="1"/>
      <c r="J637" s="1"/>
    </row>
    <row r="638" spans="2:10" ht="12.75" x14ac:dyDescent="0.2">
      <c r="B638" s="1"/>
      <c r="C638" s="1"/>
      <c r="D638" s="1"/>
      <c r="E638" s="1"/>
      <c r="F638" s="1"/>
      <c r="G638" s="1"/>
      <c r="H638" s="1"/>
      <c r="I638" s="1"/>
      <c r="J638" s="1"/>
    </row>
    <row r="639" spans="2:10" ht="12.75" x14ac:dyDescent="0.2">
      <c r="B639" s="1"/>
      <c r="C639" s="1"/>
      <c r="D639" s="1"/>
      <c r="E639" s="1"/>
      <c r="F639" s="1"/>
      <c r="G639" s="1"/>
      <c r="H639" s="1"/>
      <c r="I639" s="1"/>
      <c r="J639" s="1"/>
    </row>
    <row r="640" spans="2:10" ht="12.75" x14ac:dyDescent="0.2">
      <c r="B640" s="1"/>
      <c r="C640" s="1"/>
      <c r="D640" s="1"/>
      <c r="E640" s="1"/>
      <c r="F640" s="1"/>
      <c r="G640" s="1"/>
      <c r="H640" s="1"/>
      <c r="I640" s="1"/>
      <c r="J640" s="1"/>
    </row>
    <row r="641" spans="2:10" ht="12.75" x14ac:dyDescent="0.2">
      <c r="B641" s="1"/>
      <c r="C641" s="1"/>
      <c r="D641" s="1"/>
      <c r="E641" s="1"/>
      <c r="F641" s="1"/>
      <c r="G641" s="1"/>
      <c r="H641" s="1"/>
      <c r="I641" s="1"/>
      <c r="J641" s="1"/>
    </row>
    <row r="642" spans="2:10" ht="12.75" x14ac:dyDescent="0.2">
      <c r="B642" s="1"/>
      <c r="C642" s="1"/>
      <c r="D642" s="1"/>
      <c r="E642" s="1"/>
      <c r="F642" s="1"/>
      <c r="G642" s="1"/>
      <c r="H642" s="1"/>
      <c r="I642" s="1"/>
      <c r="J642" s="1"/>
    </row>
    <row r="643" spans="2:10" ht="12.75" x14ac:dyDescent="0.2">
      <c r="B643" s="1"/>
      <c r="C643" s="1"/>
      <c r="D643" s="1"/>
      <c r="E643" s="1"/>
      <c r="F643" s="1"/>
      <c r="G643" s="1"/>
      <c r="H643" s="1"/>
      <c r="I643" s="1"/>
      <c r="J643" s="1"/>
    </row>
    <row r="644" spans="2:10" ht="12.75" x14ac:dyDescent="0.2">
      <c r="B644" s="1"/>
      <c r="C644" s="1"/>
      <c r="D644" s="1"/>
      <c r="E644" s="1"/>
      <c r="F644" s="1"/>
      <c r="G644" s="1"/>
      <c r="H644" s="1"/>
      <c r="I644" s="1"/>
      <c r="J644" s="1"/>
    </row>
    <row r="645" spans="2:10" ht="12.75" x14ac:dyDescent="0.2">
      <c r="B645" s="1"/>
      <c r="C645" s="1"/>
      <c r="D645" s="1"/>
      <c r="E645" s="1"/>
      <c r="F645" s="1"/>
      <c r="G645" s="1"/>
      <c r="H645" s="1"/>
      <c r="I645" s="1"/>
      <c r="J645" s="1"/>
    </row>
    <row r="646" spans="2:10" ht="12.75" x14ac:dyDescent="0.2">
      <c r="B646" s="1"/>
      <c r="C646" s="1"/>
      <c r="D646" s="1"/>
      <c r="E646" s="1"/>
      <c r="F646" s="1"/>
      <c r="G646" s="1"/>
      <c r="H646" s="1"/>
      <c r="I646" s="1"/>
      <c r="J646" s="1"/>
    </row>
    <row r="647" spans="2:10" ht="12.75" x14ac:dyDescent="0.2">
      <c r="B647" s="1"/>
      <c r="C647" s="1"/>
      <c r="D647" s="1"/>
      <c r="E647" s="1"/>
      <c r="F647" s="1"/>
      <c r="G647" s="1"/>
      <c r="H647" s="1"/>
      <c r="I647" s="1"/>
      <c r="J647" s="1"/>
    </row>
    <row r="648" spans="2:10" ht="12.75" x14ac:dyDescent="0.2">
      <c r="B648" s="1"/>
      <c r="C648" s="1"/>
      <c r="D648" s="1"/>
      <c r="E648" s="1"/>
      <c r="F648" s="1"/>
      <c r="G648" s="1"/>
      <c r="H648" s="1"/>
      <c r="I648" s="1"/>
      <c r="J648" s="1"/>
    </row>
    <row r="649" spans="2:10" ht="12.75" x14ac:dyDescent="0.2">
      <c r="B649" s="1"/>
      <c r="C649" s="1"/>
      <c r="D649" s="1"/>
      <c r="E649" s="1"/>
      <c r="F649" s="1"/>
      <c r="G649" s="1"/>
      <c r="H649" s="1"/>
      <c r="I649" s="1"/>
      <c r="J649" s="1"/>
    </row>
    <row r="650" spans="2:10" ht="12.75" x14ac:dyDescent="0.2">
      <c r="B650" s="1"/>
      <c r="C650" s="1"/>
      <c r="D650" s="1"/>
      <c r="E650" s="1"/>
      <c r="F650" s="1"/>
      <c r="G650" s="1"/>
      <c r="H650" s="1"/>
      <c r="I650" s="1"/>
      <c r="J650" s="1"/>
    </row>
    <row r="651" spans="2:10" ht="12.75" x14ac:dyDescent="0.2">
      <c r="B651" s="1"/>
      <c r="C651" s="1"/>
      <c r="D651" s="1"/>
      <c r="E651" s="1"/>
      <c r="F651" s="1"/>
      <c r="G651" s="1"/>
      <c r="H651" s="1"/>
      <c r="I651" s="1"/>
      <c r="J651" s="1"/>
    </row>
    <row r="652" spans="2:10" ht="12.75" x14ac:dyDescent="0.2">
      <c r="B652" s="1"/>
      <c r="C652" s="1"/>
      <c r="D652" s="1"/>
      <c r="E652" s="1"/>
      <c r="F652" s="1"/>
      <c r="G652" s="1"/>
      <c r="H652" s="1"/>
      <c r="I652" s="1"/>
      <c r="J652" s="1"/>
    </row>
    <row r="653" spans="2:10" ht="12.75" x14ac:dyDescent="0.2">
      <c r="B653" s="1"/>
      <c r="C653" s="1"/>
      <c r="D653" s="1"/>
      <c r="E653" s="1"/>
      <c r="F653" s="1"/>
      <c r="G653" s="1"/>
      <c r="H653" s="1"/>
      <c r="I653" s="1"/>
      <c r="J653" s="1"/>
    </row>
    <row r="654" spans="2:10" ht="12.75" x14ac:dyDescent="0.2">
      <c r="B654" s="1"/>
      <c r="C654" s="1"/>
      <c r="D654" s="1"/>
      <c r="E654" s="1"/>
      <c r="F654" s="1"/>
      <c r="G654" s="1"/>
      <c r="H654" s="1"/>
      <c r="I654" s="1"/>
      <c r="J654" s="1"/>
    </row>
    <row r="655" spans="2:10" ht="12.75" x14ac:dyDescent="0.2">
      <c r="B655" s="1"/>
      <c r="C655" s="1"/>
      <c r="D655" s="1"/>
      <c r="E655" s="1"/>
      <c r="F655" s="1"/>
      <c r="G655" s="1"/>
      <c r="H655" s="1"/>
      <c r="I655" s="1"/>
      <c r="J655" s="1"/>
    </row>
    <row r="656" spans="2:10" ht="12.75" x14ac:dyDescent="0.2">
      <c r="B656" s="1"/>
      <c r="C656" s="1"/>
      <c r="D656" s="1"/>
      <c r="E656" s="1"/>
      <c r="F656" s="1"/>
      <c r="G656" s="1"/>
      <c r="H656" s="1"/>
      <c r="I656" s="1"/>
      <c r="J656" s="1"/>
    </row>
    <row r="657" spans="2:10" ht="12.75" x14ac:dyDescent="0.2">
      <c r="B657" s="1"/>
      <c r="C657" s="1"/>
      <c r="D657" s="1"/>
      <c r="E657" s="1"/>
      <c r="F657" s="1"/>
      <c r="G657" s="1"/>
      <c r="H657" s="1"/>
      <c r="I657" s="1"/>
      <c r="J657" s="1"/>
    </row>
    <row r="658" spans="2:10" ht="12.75" x14ac:dyDescent="0.2">
      <c r="B658" s="1"/>
      <c r="C658" s="1"/>
      <c r="D658" s="1"/>
      <c r="E658" s="1"/>
      <c r="F658" s="1"/>
      <c r="G658" s="1"/>
      <c r="H658" s="1"/>
      <c r="I658" s="1"/>
      <c r="J658" s="1"/>
    </row>
    <row r="659" spans="2:10" ht="12.75" x14ac:dyDescent="0.2">
      <c r="B659" s="1"/>
      <c r="C659" s="1"/>
      <c r="D659" s="1"/>
      <c r="E659" s="1"/>
      <c r="F659" s="1"/>
      <c r="G659" s="1"/>
      <c r="H659" s="1"/>
      <c r="I659" s="1"/>
      <c r="J659" s="1"/>
    </row>
    <row r="660" spans="2:10" ht="12.75" x14ac:dyDescent="0.2">
      <c r="B660" s="1"/>
      <c r="C660" s="1"/>
      <c r="D660" s="1"/>
      <c r="E660" s="1"/>
      <c r="F660" s="1"/>
      <c r="G660" s="1"/>
      <c r="H660" s="1"/>
      <c r="I660" s="1"/>
      <c r="J660" s="1"/>
    </row>
    <row r="661" spans="2:10" ht="12.75" x14ac:dyDescent="0.2">
      <c r="B661" s="1"/>
      <c r="C661" s="1"/>
      <c r="D661" s="1"/>
      <c r="E661" s="1"/>
      <c r="F661" s="1"/>
      <c r="G661" s="1"/>
      <c r="H661" s="1"/>
      <c r="I661" s="1"/>
      <c r="J661" s="1"/>
    </row>
    <row r="662" spans="2:10" ht="12.75" x14ac:dyDescent="0.2">
      <c r="B662" s="1"/>
      <c r="C662" s="1"/>
      <c r="D662" s="1"/>
      <c r="E662" s="1"/>
      <c r="F662" s="1"/>
      <c r="G662" s="1"/>
      <c r="H662" s="1"/>
      <c r="I662" s="1"/>
      <c r="J662" s="1"/>
    </row>
    <row r="663" spans="2:10" ht="12.75" x14ac:dyDescent="0.2">
      <c r="B663" s="1"/>
      <c r="C663" s="1"/>
      <c r="D663" s="1"/>
      <c r="E663" s="1"/>
      <c r="F663" s="1"/>
      <c r="G663" s="1"/>
      <c r="H663" s="1"/>
      <c r="I663" s="1"/>
      <c r="J663" s="1"/>
    </row>
    <row r="664" spans="2:10" ht="12.75" x14ac:dyDescent="0.2">
      <c r="B664" s="1"/>
      <c r="C664" s="1"/>
      <c r="D664" s="1"/>
      <c r="E664" s="1"/>
      <c r="F664" s="1"/>
      <c r="G664" s="1"/>
      <c r="H664" s="1"/>
      <c r="I664" s="1"/>
      <c r="J664" s="1"/>
    </row>
    <row r="665" spans="2:10" ht="12.75" x14ac:dyDescent="0.2">
      <c r="B665" s="1"/>
      <c r="C665" s="1"/>
      <c r="D665" s="1"/>
      <c r="E665" s="1"/>
      <c r="F665" s="1"/>
      <c r="G665" s="1"/>
      <c r="H665" s="1"/>
      <c r="I665" s="1"/>
      <c r="J665" s="1"/>
    </row>
    <row r="666" spans="2:10" ht="12.75" x14ac:dyDescent="0.2">
      <c r="B666" s="1"/>
      <c r="C666" s="1"/>
      <c r="D666" s="1"/>
      <c r="E666" s="1"/>
      <c r="F666" s="1"/>
      <c r="G666" s="1"/>
      <c r="H666" s="1"/>
      <c r="I666" s="1"/>
      <c r="J666" s="1"/>
    </row>
    <row r="667" spans="2:10" ht="12.75" x14ac:dyDescent="0.2">
      <c r="B667" s="1"/>
      <c r="C667" s="1"/>
      <c r="D667" s="1"/>
      <c r="E667" s="1"/>
      <c r="F667" s="1"/>
      <c r="G667" s="1"/>
      <c r="H667" s="1"/>
      <c r="I667" s="1"/>
      <c r="J667" s="1"/>
    </row>
    <row r="668" spans="2:10" ht="12.75" x14ac:dyDescent="0.2">
      <c r="B668" s="1"/>
      <c r="C668" s="1"/>
      <c r="D668" s="1"/>
      <c r="E668" s="1"/>
      <c r="F668" s="1"/>
      <c r="G668" s="1"/>
      <c r="H668" s="1"/>
      <c r="I668" s="1"/>
      <c r="J668" s="1"/>
    </row>
    <row r="669" spans="2:10" ht="12.75" x14ac:dyDescent="0.2">
      <c r="B669" s="1"/>
      <c r="C669" s="1"/>
      <c r="D669" s="1"/>
      <c r="E669" s="1"/>
      <c r="F669" s="1"/>
      <c r="G669" s="1"/>
      <c r="H669" s="1"/>
      <c r="I669" s="1"/>
      <c r="J669" s="1"/>
    </row>
    <row r="670" spans="2:10" ht="12.75" x14ac:dyDescent="0.2">
      <c r="B670" s="1"/>
      <c r="C670" s="1"/>
      <c r="D670" s="1"/>
      <c r="E670" s="1"/>
      <c r="F670" s="1"/>
      <c r="G670" s="1"/>
      <c r="H670" s="1"/>
      <c r="I670" s="1"/>
      <c r="J670" s="1"/>
    </row>
    <row r="671" spans="2:10" ht="12.75" x14ac:dyDescent="0.2">
      <c r="B671" s="1"/>
      <c r="C671" s="1"/>
      <c r="D671" s="1"/>
      <c r="E671" s="1"/>
      <c r="F671" s="1"/>
      <c r="G671" s="1"/>
      <c r="H671" s="1"/>
      <c r="I671" s="1"/>
      <c r="J671" s="1"/>
    </row>
    <row r="672" spans="2:10" ht="12.75" x14ac:dyDescent="0.2">
      <c r="B672" s="1"/>
      <c r="C672" s="1"/>
      <c r="D672" s="1"/>
      <c r="E672" s="1"/>
      <c r="F672" s="1"/>
      <c r="G672" s="1"/>
      <c r="H672" s="1"/>
      <c r="I672" s="1"/>
      <c r="J672" s="1"/>
    </row>
    <row r="673" spans="2:10" ht="12.75" x14ac:dyDescent="0.2">
      <c r="B673" s="1"/>
      <c r="C673" s="1"/>
      <c r="D673" s="1"/>
      <c r="E673" s="1"/>
      <c r="F673" s="1"/>
      <c r="G673" s="1"/>
      <c r="H673" s="1"/>
      <c r="I673" s="1"/>
      <c r="J673" s="1"/>
    </row>
    <row r="674" spans="2:10" ht="12.75" x14ac:dyDescent="0.2">
      <c r="B674" s="1"/>
      <c r="C674" s="1"/>
      <c r="D674" s="1"/>
      <c r="E674" s="1"/>
      <c r="F674" s="1"/>
      <c r="G674" s="1"/>
      <c r="H674" s="1"/>
      <c r="I674" s="1"/>
      <c r="J674" s="1"/>
    </row>
    <row r="675" spans="2:10" ht="12.75" x14ac:dyDescent="0.2">
      <c r="B675" s="1"/>
      <c r="C675" s="1"/>
      <c r="D675" s="1"/>
      <c r="E675" s="1"/>
      <c r="F675" s="1"/>
      <c r="G675" s="1"/>
      <c r="H675" s="1"/>
      <c r="I675" s="1"/>
      <c r="J675" s="1"/>
    </row>
    <row r="676" spans="2:10" ht="12.75" x14ac:dyDescent="0.2">
      <c r="B676" s="1"/>
      <c r="C676" s="1"/>
      <c r="D676" s="1"/>
      <c r="E676" s="1"/>
      <c r="F676" s="1"/>
      <c r="G676" s="1"/>
      <c r="H676" s="1"/>
      <c r="I676" s="1"/>
      <c r="J676" s="1"/>
    </row>
    <row r="677" spans="2:10" ht="12.75" x14ac:dyDescent="0.2">
      <c r="B677" s="1"/>
      <c r="C677" s="1"/>
      <c r="D677" s="1"/>
      <c r="E677" s="1"/>
      <c r="F677" s="1"/>
      <c r="G677" s="1"/>
      <c r="H677" s="1"/>
      <c r="I677" s="1"/>
      <c r="J677" s="1"/>
    </row>
    <row r="678" spans="2:10" ht="12.75" x14ac:dyDescent="0.2">
      <c r="B678" s="1"/>
      <c r="C678" s="1"/>
      <c r="D678" s="1"/>
      <c r="E678" s="1"/>
      <c r="F678" s="1"/>
      <c r="G678" s="1"/>
      <c r="H678" s="1"/>
      <c r="I678" s="1"/>
      <c r="J678" s="1"/>
    </row>
    <row r="679" spans="2:10" ht="12.75" x14ac:dyDescent="0.2">
      <c r="B679" s="1"/>
      <c r="C679" s="1"/>
      <c r="D679" s="1"/>
      <c r="E679" s="1"/>
      <c r="F679" s="1"/>
      <c r="G679" s="1"/>
      <c r="H679" s="1"/>
      <c r="I679" s="1"/>
      <c r="J679" s="1"/>
    </row>
    <row r="680" spans="2:10" ht="12.75" x14ac:dyDescent="0.2">
      <c r="B680" s="1"/>
      <c r="C680" s="1"/>
      <c r="D680" s="1"/>
      <c r="E680" s="1"/>
      <c r="F680" s="1"/>
      <c r="G680" s="1"/>
      <c r="H680" s="1"/>
      <c r="I680" s="1"/>
      <c r="J680" s="1"/>
    </row>
    <row r="681" spans="2:10" ht="12.75" x14ac:dyDescent="0.2">
      <c r="B681" s="1"/>
      <c r="C681" s="1"/>
      <c r="D681" s="1"/>
      <c r="E681" s="1"/>
      <c r="F681" s="1"/>
      <c r="G681" s="1"/>
      <c r="H681" s="1"/>
      <c r="I681" s="1"/>
      <c r="J681" s="1"/>
    </row>
    <row r="682" spans="2:10" ht="12.75" x14ac:dyDescent="0.2">
      <c r="B682" s="1"/>
      <c r="C682" s="1"/>
      <c r="D682" s="1"/>
      <c r="E682" s="1"/>
      <c r="F682" s="1"/>
      <c r="G682" s="1"/>
      <c r="H682" s="1"/>
      <c r="I682" s="1"/>
      <c r="J682" s="1"/>
    </row>
    <row r="683" spans="2:10" ht="12.75" x14ac:dyDescent="0.2">
      <c r="B683" s="1"/>
      <c r="C683" s="1"/>
      <c r="D683" s="1"/>
      <c r="E683" s="1"/>
      <c r="F683" s="1"/>
      <c r="G683" s="1"/>
      <c r="H683" s="1"/>
      <c r="I683" s="1"/>
      <c r="J683" s="1"/>
    </row>
    <row r="684" spans="2:10" ht="12.75" x14ac:dyDescent="0.2">
      <c r="B684" s="1"/>
      <c r="C684" s="1"/>
      <c r="D684" s="1"/>
      <c r="E684" s="1"/>
      <c r="F684" s="1"/>
      <c r="G684" s="1"/>
      <c r="H684" s="1"/>
      <c r="I684" s="1"/>
      <c r="J684" s="1"/>
    </row>
    <row r="685" spans="2:10" ht="12.75" x14ac:dyDescent="0.2">
      <c r="B685" s="1"/>
      <c r="C685" s="1"/>
      <c r="D685" s="1"/>
      <c r="E685" s="1"/>
      <c r="F685" s="1"/>
      <c r="G685" s="1"/>
      <c r="H685" s="1"/>
      <c r="I685" s="1"/>
      <c r="J685" s="1"/>
    </row>
    <row r="686" spans="2:10" ht="12.75" x14ac:dyDescent="0.2">
      <c r="B686" s="1"/>
      <c r="C686" s="1"/>
      <c r="D686" s="1"/>
      <c r="E686" s="1"/>
      <c r="F686" s="1"/>
      <c r="G686" s="1"/>
      <c r="H686" s="1"/>
      <c r="I686" s="1"/>
      <c r="J686" s="1"/>
    </row>
    <row r="687" spans="2:10" ht="12.75" x14ac:dyDescent="0.2">
      <c r="B687" s="1"/>
      <c r="C687" s="1"/>
      <c r="D687" s="1"/>
      <c r="E687" s="1"/>
      <c r="F687" s="1"/>
      <c r="G687" s="1"/>
      <c r="H687" s="1"/>
      <c r="I687" s="1"/>
      <c r="J687" s="1"/>
    </row>
    <row r="688" spans="2:10" ht="12.75" x14ac:dyDescent="0.2">
      <c r="B688" s="1"/>
      <c r="C688" s="1"/>
      <c r="D688" s="1"/>
      <c r="E688" s="1"/>
      <c r="F688" s="1"/>
      <c r="G688" s="1"/>
      <c r="H688" s="1"/>
      <c r="I688" s="1"/>
      <c r="J688" s="1"/>
    </row>
    <row r="689" spans="2:10" ht="12.75" x14ac:dyDescent="0.2">
      <c r="B689" s="1"/>
      <c r="C689" s="1"/>
      <c r="D689" s="1"/>
      <c r="E689" s="1"/>
      <c r="F689" s="1"/>
      <c r="G689" s="1"/>
      <c r="H689" s="1"/>
      <c r="I689" s="1"/>
      <c r="J689" s="1"/>
    </row>
    <row r="690" spans="2:10" ht="12.75" x14ac:dyDescent="0.2">
      <c r="B690" s="1"/>
      <c r="C690" s="1"/>
      <c r="D690" s="1"/>
      <c r="E690" s="1"/>
      <c r="F690" s="1"/>
      <c r="G690" s="1"/>
      <c r="H690" s="1"/>
      <c r="I690" s="1"/>
      <c r="J690" s="1"/>
    </row>
    <row r="691" spans="2:10" ht="12.75" x14ac:dyDescent="0.2">
      <c r="B691" s="1"/>
      <c r="C691" s="1"/>
      <c r="D691" s="1"/>
      <c r="E691" s="1"/>
      <c r="F691" s="1"/>
      <c r="G691" s="1"/>
      <c r="H691" s="1"/>
      <c r="I691" s="1"/>
      <c r="J691" s="1"/>
    </row>
    <row r="692" spans="2:10" ht="12.75" x14ac:dyDescent="0.2">
      <c r="B692" s="1"/>
      <c r="C692" s="1"/>
      <c r="D692" s="1"/>
      <c r="E692" s="1"/>
      <c r="F692" s="1"/>
      <c r="G692" s="1"/>
      <c r="H692" s="1"/>
      <c r="I692" s="1"/>
      <c r="J692" s="1"/>
    </row>
    <row r="693" spans="2:10" ht="12.75" x14ac:dyDescent="0.2">
      <c r="B693" s="1"/>
      <c r="C693" s="1"/>
      <c r="D693" s="1"/>
      <c r="E693" s="1"/>
      <c r="F693" s="1"/>
      <c r="G693" s="1"/>
      <c r="H693" s="1"/>
      <c r="I693" s="1"/>
      <c r="J693" s="1"/>
    </row>
    <row r="694" spans="2:10" ht="12.75" x14ac:dyDescent="0.2">
      <c r="B694" s="1"/>
      <c r="C694" s="1"/>
      <c r="D694" s="1"/>
      <c r="E694" s="1"/>
      <c r="F694" s="1"/>
      <c r="G694" s="1"/>
      <c r="H694" s="1"/>
      <c r="I694" s="1"/>
      <c r="J694" s="1"/>
    </row>
    <row r="695" spans="2:10" ht="12.75" x14ac:dyDescent="0.2">
      <c r="B695" s="1"/>
      <c r="C695" s="1"/>
      <c r="D695" s="1"/>
      <c r="E695" s="1"/>
      <c r="F695" s="1"/>
      <c r="G695" s="1"/>
      <c r="H695" s="1"/>
      <c r="I695" s="1"/>
      <c r="J695" s="1"/>
    </row>
    <row r="696" spans="2:10" ht="12.75" x14ac:dyDescent="0.2">
      <c r="B696" s="1"/>
      <c r="C696" s="1"/>
      <c r="D696" s="1"/>
      <c r="E696" s="1"/>
      <c r="F696" s="1"/>
      <c r="G696" s="1"/>
      <c r="H696" s="1"/>
      <c r="I696" s="1"/>
      <c r="J696" s="1"/>
    </row>
    <row r="697" spans="2:10" ht="12.75" x14ac:dyDescent="0.2">
      <c r="B697" s="1"/>
      <c r="C697" s="1"/>
      <c r="D697" s="1"/>
      <c r="E697" s="1"/>
      <c r="F697" s="1"/>
      <c r="G697" s="1"/>
      <c r="H697" s="1"/>
      <c r="I697" s="1"/>
      <c r="J697" s="1"/>
    </row>
    <row r="698" spans="2:10" ht="12.75" x14ac:dyDescent="0.2">
      <c r="B698" s="1"/>
      <c r="C698" s="1"/>
      <c r="D698" s="1"/>
      <c r="E698" s="1"/>
      <c r="F698" s="1"/>
      <c r="G698" s="1"/>
      <c r="H698" s="1"/>
      <c r="I698" s="1"/>
      <c r="J698" s="1"/>
    </row>
    <row r="699" spans="2:10" ht="12.75" x14ac:dyDescent="0.2">
      <c r="B699" s="1"/>
      <c r="C699" s="1"/>
      <c r="D699" s="1"/>
      <c r="E699" s="1"/>
      <c r="F699" s="1"/>
      <c r="G699" s="1"/>
      <c r="H699" s="1"/>
      <c r="I699" s="1"/>
      <c r="J699" s="1"/>
    </row>
    <row r="700" spans="2:10" ht="12.75" x14ac:dyDescent="0.2">
      <c r="B700" s="1"/>
      <c r="C700" s="1"/>
      <c r="D700" s="1"/>
      <c r="E700" s="1"/>
      <c r="F700" s="1"/>
      <c r="G700" s="1"/>
      <c r="H700" s="1"/>
      <c r="I700" s="1"/>
      <c r="J700" s="1"/>
    </row>
    <row r="701" spans="2:10" ht="12.75" x14ac:dyDescent="0.2">
      <c r="B701" s="1"/>
      <c r="C701" s="1"/>
      <c r="D701" s="1"/>
      <c r="E701" s="1"/>
      <c r="F701" s="1"/>
      <c r="G701" s="1"/>
      <c r="H701" s="1"/>
      <c r="I701" s="1"/>
      <c r="J701" s="1"/>
    </row>
    <row r="702" spans="2:10" ht="12.75" x14ac:dyDescent="0.2">
      <c r="B702" s="1"/>
      <c r="C702" s="1"/>
      <c r="D702" s="1"/>
      <c r="E702" s="1"/>
      <c r="F702" s="1"/>
      <c r="G702" s="1"/>
      <c r="H702" s="1"/>
      <c r="I702" s="1"/>
      <c r="J702" s="1"/>
    </row>
    <row r="703" spans="2:10" ht="12.75" x14ac:dyDescent="0.2">
      <c r="B703" s="1"/>
      <c r="C703" s="1"/>
      <c r="D703" s="1"/>
      <c r="E703" s="1"/>
      <c r="F703" s="1"/>
      <c r="G703" s="1"/>
      <c r="H703" s="1"/>
      <c r="I703" s="1"/>
      <c r="J703" s="1"/>
    </row>
    <row r="704" spans="2:10" ht="12.75" x14ac:dyDescent="0.2">
      <c r="B704" s="1"/>
      <c r="C704" s="1"/>
      <c r="D704" s="1"/>
      <c r="E704" s="1"/>
      <c r="F704" s="1"/>
      <c r="G704" s="1"/>
      <c r="H704" s="1"/>
      <c r="I704" s="1"/>
      <c r="J704" s="1"/>
    </row>
    <row r="705" spans="2:10" ht="12.75" x14ac:dyDescent="0.2">
      <c r="B705" s="1"/>
      <c r="C705" s="1"/>
      <c r="D705" s="1"/>
      <c r="E705" s="1"/>
      <c r="F705" s="1"/>
      <c r="G705" s="1"/>
      <c r="H705" s="1"/>
      <c r="I705" s="1"/>
      <c r="J705" s="1"/>
    </row>
    <row r="706" spans="2:10" ht="12.75" x14ac:dyDescent="0.2">
      <c r="B706" s="1"/>
      <c r="C706" s="1"/>
      <c r="D706" s="1"/>
      <c r="E706" s="1"/>
      <c r="F706" s="1"/>
      <c r="G706" s="1"/>
      <c r="H706" s="1"/>
      <c r="I706" s="1"/>
      <c r="J706" s="1"/>
    </row>
    <row r="707" spans="2:10" ht="12.75" x14ac:dyDescent="0.2">
      <c r="B707" s="1"/>
      <c r="C707" s="1"/>
      <c r="D707" s="1"/>
      <c r="E707" s="1"/>
      <c r="F707" s="1"/>
      <c r="G707" s="1"/>
      <c r="H707" s="1"/>
      <c r="I707" s="1"/>
      <c r="J707" s="1"/>
    </row>
    <row r="708" spans="2:10" ht="12.75" x14ac:dyDescent="0.2">
      <c r="B708" s="1"/>
      <c r="C708" s="1"/>
      <c r="D708" s="1"/>
      <c r="E708" s="1"/>
      <c r="F708" s="1"/>
      <c r="G708" s="1"/>
      <c r="H708" s="1"/>
      <c r="I708" s="1"/>
      <c r="J708" s="1"/>
    </row>
    <row r="709" spans="2:10" ht="12.75" x14ac:dyDescent="0.2">
      <c r="B709" s="1"/>
      <c r="C709" s="1"/>
      <c r="D709" s="1"/>
      <c r="E709" s="1"/>
      <c r="F709" s="1"/>
      <c r="G709" s="1"/>
      <c r="H709" s="1"/>
      <c r="I709" s="1"/>
      <c r="J709" s="1"/>
    </row>
    <row r="710" spans="2:10" ht="12.75" x14ac:dyDescent="0.2">
      <c r="B710" s="1"/>
      <c r="C710" s="1"/>
      <c r="D710" s="1"/>
      <c r="E710" s="1"/>
      <c r="F710" s="1"/>
      <c r="G710" s="1"/>
      <c r="H710" s="1"/>
      <c r="I710" s="1"/>
      <c r="J710" s="1"/>
    </row>
    <row r="711" spans="2:10" ht="12.75" x14ac:dyDescent="0.2">
      <c r="B711" s="1"/>
      <c r="C711" s="1"/>
      <c r="D711" s="1"/>
      <c r="E711" s="1"/>
      <c r="F711" s="1"/>
      <c r="G711" s="1"/>
      <c r="H711" s="1"/>
      <c r="I711" s="1"/>
      <c r="J711" s="1"/>
    </row>
    <row r="712" spans="2:10" ht="12.75" x14ac:dyDescent="0.2">
      <c r="B712" s="1"/>
      <c r="C712" s="1"/>
      <c r="D712" s="1"/>
      <c r="E712" s="1"/>
      <c r="F712" s="1"/>
      <c r="G712" s="1"/>
      <c r="H712" s="1"/>
      <c r="I712" s="1"/>
      <c r="J712" s="1"/>
    </row>
    <row r="713" spans="2:10" ht="12.75" x14ac:dyDescent="0.2">
      <c r="B713" s="1"/>
      <c r="C713" s="1"/>
      <c r="D713" s="1"/>
      <c r="E713" s="1"/>
      <c r="F713" s="1"/>
      <c r="G713" s="1"/>
      <c r="H713" s="1"/>
      <c r="I713" s="1"/>
      <c r="J713" s="1"/>
    </row>
    <row r="714" spans="2:10" ht="12.75" x14ac:dyDescent="0.2">
      <c r="B714" s="1"/>
      <c r="C714" s="1"/>
      <c r="D714" s="1"/>
      <c r="E714" s="1"/>
      <c r="F714" s="1"/>
      <c r="G714" s="1"/>
      <c r="H714" s="1"/>
      <c r="I714" s="1"/>
      <c r="J714" s="1"/>
    </row>
    <row r="715" spans="2:10" ht="12.75" x14ac:dyDescent="0.2">
      <c r="B715" s="1"/>
      <c r="C715" s="1"/>
      <c r="D715" s="1"/>
      <c r="E715" s="1"/>
      <c r="F715" s="1"/>
      <c r="G715" s="1"/>
      <c r="H715" s="1"/>
      <c r="I715" s="1"/>
      <c r="J715" s="1"/>
    </row>
    <row r="716" spans="2:10" ht="12.75" x14ac:dyDescent="0.2">
      <c r="B716" s="1"/>
      <c r="C716" s="1"/>
      <c r="D716" s="1"/>
      <c r="E716" s="1"/>
      <c r="F716" s="1"/>
      <c r="G716" s="1"/>
      <c r="H716" s="1"/>
      <c r="I716" s="1"/>
      <c r="J716" s="1"/>
    </row>
    <row r="717" spans="2:10" ht="12.75" x14ac:dyDescent="0.2">
      <c r="B717" s="1"/>
      <c r="C717" s="1"/>
      <c r="D717" s="1"/>
      <c r="E717" s="1"/>
      <c r="F717" s="1"/>
      <c r="G717" s="1"/>
      <c r="H717" s="1"/>
      <c r="I717" s="1"/>
      <c r="J717" s="1"/>
    </row>
    <row r="718" spans="2:10" ht="12.75" x14ac:dyDescent="0.2">
      <c r="B718" s="1"/>
      <c r="C718" s="1"/>
      <c r="D718" s="1"/>
      <c r="E718" s="1"/>
      <c r="F718" s="1"/>
      <c r="G718" s="1"/>
      <c r="H718" s="1"/>
      <c r="I718" s="1"/>
      <c r="J718" s="1"/>
    </row>
    <row r="719" spans="2:10" ht="12.75" x14ac:dyDescent="0.2">
      <c r="B719" s="1"/>
      <c r="C719" s="1"/>
      <c r="D719" s="1"/>
      <c r="E719" s="1"/>
      <c r="F719" s="1"/>
      <c r="G719" s="1"/>
      <c r="H719" s="1"/>
      <c r="I719" s="1"/>
      <c r="J719" s="1"/>
    </row>
    <row r="720" spans="2:10" ht="12.75" x14ac:dyDescent="0.2">
      <c r="B720" s="1"/>
      <c r="C720" s="1"/>
      <c r="D720" s="1"/>
      <c r="E720" s="1"/>
      <c r="F720" s="1"/>
      <c r="G720" s="1"/>
      <c r="H720" s="1"/>
      <c r="I720" s="1"/>
      <c r="J720" s="1"/>
    </row>
    <row r="721" spans="2:10" ht="12.75" x14ac:dyDescent="0.2">
      <c r="B721" s="1"/>
      <c r="C721" s="1"/>
      <c r="D721" s="1"/>
      <c r="E721" s="1"/>
      <c r="F721" s="1"/>
      <c r="G721" s="1"/>
      <c r="H721" s="1"/>
      <c r="I721" s="1"/>
      <c r="J721" s="1"/>
    </row>
    <row r="722" spans="2:10" ht="12.75" x14ac:dyDescent="0.2">
      <c r="B722" s="1"/>
      <c r="C722" s="1"/>
      <c r="D722" s="1"/>
      <c r="E722" s="1"/>
      <c r="F722" s="1"/>
      <c r="G722" s="1"/>
      <c r="H722" s="1"/>
      <c r="I722" s="1"/>
      <c r="J722" s="1"/>
    </row>
    <row r="723" spans="2:10" ht="12.75" x14ac:dyDescent="0.2">
      <c r="B723" s="1"/>
      <c r="C723" s="1"/>
      <c r="D723" s="1"/>
      <c r="E723" s="1"/>
      <c r="F723" s="1"/>
      <c r="G723" s="1"/>
      <c r="H723" s="1"/>
      <c r="I723" s="1"/>
      <c r="J723" s="1"/>
    </row>
    <row r="724" spans="2:10" ht="12.75" x14ac:dyDescent="0.2">
      <c r="B724" s="1"/>
      <c r="C724" s="1"/>
      <c r="D724" s="1"/>
      <c r="E724" s="1"/>
      <c r="F724" s="1"/>
      <c r="G724" s="1"/>
      <c r="H724" s="1"/>
      <c r="I724" s="1"/>
      <c r="J724" s="1"/>
    </row>
    <row r="725" spans="2:10" ht="12.75" x14ac:dyDescent="0.2">
      <c r="B725" s="1"/>
      <c r="C725" s="1"/>
      <c r="D725" s="1"/>
      <c r="E725" s="1"/>
      <c r="F725" s="1"/>
      <c r="G725" s="1"/>
      <c r="H725" s="1"/>
      <c r="I725" s="1"/>
      <c r="J725" s="1"/>
    </row>
    <row r="726" spans="2:10" ht="12.75" x14ac:dyDescent="0.2">
      <c r="B726" s="1"/>
      <c r="C726" s="1"/>
      <c r="D726" s="1"/>
      <c r="E726" s="1"/>
      <c r="F726" s="1"/>
      <c r="G726" s="1"/>
      <c r="H726" s="1"/>
      <c r="I726" s="1"/>
      <c r="J726" s="1"/>
    </row>
    <row r="727" spans="2:10" ht="12.75" x14ac:dyDescent="0.2">
      <c r="B727" s="1"/>
      <c r="C727" s="1"/>
      <c r="D727" s="1"/>
      <c r="E727" s="1"/>
      <c r="F727" s="1"/>
      <c r="G727" s="1"/>
      <c r="H727" s="1"/>
      <c r="I727" s="1"/>
      <c r="J727" s="1"/>
    </row>
    <row r="728" spans="2:10" ht="12.75" x14ac:dyDescent="0.2">
      <c r="B728" s="1"/>
      <c r="C728" s="1"/>
      <c r="D728" s="1"/>
      <c r="E728" s="1"/>
      <c r="F728" s="1"/>
      <c r="G728" s="1"/>
      <c r="H728" s="1"/>
      <c r="I728" s="1"/>
      <c r="J728" s="1"/>
    </row>
    <row r="729" spans="2:10" ht="12.75" x14ac:dyDescent="0.2">
      <c r="B729" s="1"/>
      <c r="C729" s="1"/>
      <c r="D729" s="1"/>
      <c r="E729" s="1"/>
      <c r="F729" s="1"/>
      <c r="G729" s="1"/>
      <c r="H729" s="1"/>
      <c r="I729" s="1"/>
      <c r="J729" s="1"/>
    </row>
    <row r="730" spans="2:10" ht="12.75" x14ac:dyDescent="0.2">
      <c r="B730" s="1"/>
      <c r="C730" s="1"/>
      <c r="D730" s="1"/>
      <c r="E730" s="1"/>
      <c r="F730" s="1"/>
      <c r="G730" s="1"/>
      <c r="H730" s="1"/>
      <c r="I730" s="1"/>
      <c r="J730" s="1"/>
    </row>
    <row r="731" spans="2:10" ht="12.75" x14ac:dyDescent="0.2">
      <c r="B731" s="1"/>
      <c r="C731" s="1"/>
      <c r="D731" s="1"/>
      <c r="E731" s="1"/>
      <c r="F731" s="1"/>
      <c r="G731" s="1"/>
      <c r="H731" s="1"/>
      <c r="I731" s="1"/>
      <c r="J731" s="1"/>
    </row>
    <row r="732" spans="2:10" ht="12.75" x14ac:dyDescent="0.2">
      <c r="B732" s="1"/>
      <c r="C732" s="1"/>
      <c r="D732" s="1"/>
      <c r="E732" s="1"/>
      <c r="F732" s="1"/>
      <c r="G732" s="1"/>
      <c r="H732" s="1"/>
      <c r="I732" s="1"/>
      <c r="J732" s="1"/>
    </row>
    <row r="733" spans="2:10" ht="12.75" x14ac:dyDescent="0.2">
      <c r="B733" s="1"/>
      <c r="C733" s="1"/>
      <c r="D733" s="1"/>
      <c r="E733" s="1"/>
      <c r="F733" s="1"/>
      <c r="G733" s="1"/>
      <c r="H733" s="1"/>
      <c r="I733" s="1"/>
      <c r="J733" s="1"/>
    </row>
    <row r="734" spans="2:10" ht="12.75" x14ac:dyDescent="0.2">
      <c r="B734" s="1"/>
      <c r="C734" s="1"/>
      <c r="D734" s="1"/>
      <c r="E734" s="1"/>
      <c r="F734" s="1"/>
      <c r="G734" s="1"/>
      <c r="H734" s="1"/>
      <c r="I734" s="1"/>
      <c r="J734" s="1"/>
    </row>
    <row r="735" spans="2:10" ht="12.75" x14ac:dyDescent="0.2">
      <c r="B735" s="1"/>
      <c r="C735" s="1"/>
      <c r="D735" s="1"/>
      <c r="E735" s="1"/>
      <c r="F735" s="1"/>
      <c r="G735" s="1"/>
      <c r="H735" s="1"/>
      <c r="I735" s="1"/>
      <c r="J735" s="1"/>
    </row>
    <row r="736" spans="2:10" ht="12.75" x14ac:dyDescent="0.2">
      <c r="B736" s="1"/>
      <c r="C736" s="1"/>
      <c r="D736" s="1"/>
      <c r="E736" s="1"/>
      <c r="F736" s="1"/>
      <c r="G736" s="1"/>
      <c r="H736" s="1"/>
      <c r="I736" s="1"/>
      <c r="J736" s="1"/>
    </row>
    <row r="737" spans="2:10" ht="12.75" x14ac:dyDescent="0.2">
      <c r="B737" s="1"/>
      <c r="C737" s="1"/>
      <c r="D737" s="1"/>
      <c r="E737" s="1"/>
      <c r="F737" s="1"/>
      <c r="G737" s="1"/>
      <c r="H737" s="1"/>
      <c r="I737" s="1"/>
      <c r="J737" s="1"/>
    </row>
    <row r="738" spans="2:10" ht="12.75" x14ac:dyDescent="0.2">
      <c r="B738" s="1"/>
      <c r="C738" s="1"/>
      <c r="D738" s="1"/>
      <c r="E738" s="1"/>
      <c r="F738" s="1"/>
      <c r="G738" s="1"/>
      <c r="H738" s="1"/>
      <c r="I738" s="1"/>
      <c r="J738" s="1"/>
    </row>
    <row r="739" spans="2:10" ht="12.75" x14ac:dyDescent="0.2">
      <c r="B739" s="1"/>
      <c r="C739" s="1"/>
      <c r="D739" s="1"/>
      <c r="E739" s="1"/>
      <c r="F739" s="1"/>
      <c r="G739" s="1"/>
      <c r="H739" s="1"/>
      <c r="I739" s="1"/>
      <c r="J739" s="1"/>
    </row>
    <row r="740" spans="2:10" ht="12.75" x14ac:dyDescent="0.2">
      <c r="B740" s="1"/>
      <c r="C740" s="1"/>
      <c r="D740" s="1"/>
      <c r="E740" s="1"/>
      <c r="F740" s="1"/>
      <c r="G740" s="1"/>
      <c r="H740" s="1"/>
      <c r="I740" s="1"/>
      <c r="J740" s="1"/>
    </row>
    <row r="741" spans="2:10" ht="12.75" x14ac:dyDescent="0.2">
      <c r="B741" s="1"/>
      <c r="C741" s="1"/>
      <c r="D741" s="1"/>
      <c r="E741" s="1"/>
      <c r="F741" s="1"/>
      <c r="G741" s="1"/>
      <c r="H741" s="1"/>
      <c r="I741" s="1"/>
      <c r="J741" s="1"/>
    </row>
    <row r="742" spans="2:10" ht="12.75" x14ac:dyDescent="0.2">
      <c r="B742" s="1"/>
      <c r="C742" s="1"/>
      <c r="D742" s="1"/>
      <c r="E742" s="1"/>
      <c r="F742" s="1"/>
      <c r="G742" s="1"/>
      <c r="H742" s="1"/>
      <c r="I742" s="1"/>
      <c r="J742" s="1"/>
    </row>
    <row r="743" spans="2:10" ht="12.75" x14ac:dyDescent="0.2">
      <c r="B743" s="1"/>
      <c r="C743" s="1"/>
      <c r="D743" s="1"/>
      <c r="E743" s="1"/>
      <c r="F743" s="1"/>
      <c r="G743" s="1"/>
      <c r="H743" s="1"/>
      <c r="I743" s="1"/>
      <c r="J743" s="1"/>
    </row>
    <row r="744" spans="2:10" ht="12.75" x14ac:dyDescent="0.2">
      <c r="B744" s="1"/>
      <c r="C744" s="1"/>
      <c r="D744" s="1"/>
      <c r="E744" s="1"/>
      <c r="F744" s="1"/>
      <c r="G744" s="1"/>
      <c r="H744" s="1"/>
      <c r="I744" s="1"/>
      <c r="J744" s="1"/>
    </row>
    <row r="745" spans="2:10" ht="12.75" x14ac:dyDescent="0.2">
      <c r="B745" s="1"/>
      <c r="C745" s="1"/>
      <c r="D745" s="1"/>
      <c r="E745" s="1"/>
      <c r="F745" s="1"/>
      <c r="G745" s="1"/>
      <c r="H745" s="1"/>
      <c r="I745" s="1"/>
      <c r="J745" s="1"/>
    </row>
    <row r="746" spans="2:10" ht="12.75" x14ac:dyDescent="0.2">
      <c r="B746" s="1"/>
      <c r="C746" s="1"/>
      <c r="D746" s="1"/>
      <c r="E746" s="1"/>
      <c r="F746" s="1"/>
      <c r="G746" s="1"/>
      <c r="H746" s="1"/>
      <c r="I746" s="1"/>
      <c r="J746" s="1"/>
    </row>
    <row r="747" spans="2:10" ht="12.75" x14ac:dyDescent="0.2">
      <c r="B747" s="1"/>
      <c r="C747" s="1"/>
      <c r="D747" s="1"/>
      <c r="E747" s="1"/>
      <c r="F747" s="1"/>
      <c r="G747" s="1"/>
      <c r="H747" s="1"/>
      <c r="I747" s="1"/>
      <c r="J747" s="1"/>
    </row>
    <row r="748" spans="2:10" ht="12.75" x14ac:dyDescent="0.2">
      <c r="B748" s="1"/>
      <c r="C748" s="1"/>
      <c r="D748" s="1"/>
      <c r="E748" s="1"/>
      <c r="F748" s="1"/>
      <c r="G748" s="1"/>
      <c r="H748" s="1"/>
      <c r="I748" s="1"/>
      <c r="J748" s="1"/>
    </row>
    <row r="749" spans="2:10" ht="12.75" x14ac:dyDescent="0.2">
      <c r="B749" s="1"/>
      <c r="C749" s="1"/>
      <c r="D749" s="1"/>
      <c r="E749" s="1"/>
      <c r="F749" s="1"/>
      <c r="G749" s="1"/>
      <c r="H749" s="1"/>
      <c r="I749" s="1"/>
      <c r="J749" s="1"/>
    </row>
    <row r="750" spans="2:10" ht="12.75" x14ac:dyDescent="0.2">
      <c r="B750" s="1"/>
      <c r="C750" s="1"/>
      <c r="D750" s="1"/>
      <c r="E750" s="1"/>
      <c r="F750" s="1"/>
      <c r="G750" s="1"/>
      <c r="H750" s="1"/>
      <c r="I750" s="1"/>
      <c r="J750" s="1"/>
    </row>
    <row r="751" spans="2:10" ht="12.75" x14ac:dyDescent="0.2">
      <c r="B751" s="1"/>
      <c r="C751" s="1"/>
      <c r="D751" s="1"/>
      <c r="E751" s="1"/>
      <c r="F751" s="1"/>
      <c r="G751" s="1"/>
      <c r="H751" s="1"/>
      <c r="I751" s="1"/>
      <c r="J751" s="1"/>
    </row>
    <row r="752" spans="2:10" ht="12.75" x14ac:dyDescent="0.2">
      <c r="B752" s="1"/>
      <c r="C752" s="1"/>
      <c r="D752" s="1"/>
      <c r="E752" s="1"/>
      <c r="F752" s="1"/>
      <c r="G752" s="1"/>
      <c r="H752" s="1"/>
      <c r="I752" s="1"/>
      <c r="J752" s="1"/>
    </row>
    <row r="753" spans="2:10" ht="12.75" x14ac:dyDescent="0.2">
      <c r="B753" s="1"/>
      <c r="C753" s="1"/>
      <c r="D753" s="1"/>
      <c r="E753" s="1"/>
      <c r="F753" s="1"/>
      <c r="G753" s="1"/>
      <c r="H753" s="1"/>
      <c r="I753" s="1"/>
      <c r="J753" s="1"/>
    </row>
    <row r="754" spans="2:10" ht="12.75" x14ac:dyDescent="0.2">
      <c r="B754" s="1"/>
      <c r="C754" s="1"/>
      <c r="D754" s="1"/>
      <c r="E754" s="1"/>
      <c r="F754" s="1"/>
      <c r="G754" s="1"/>
      <c r="H754" s="1"/>
      <c r="I754" s="1"/>
      <c r="J754" s="1"/>
    </row>
    <row r="755" spans="2:10" ht="12.75" x14ac:dyDescent="0.2">
      <c r="B755" s="1"/>
      <c r="C755" s="1"/>
      <c r="D755" s="1"/>
      <c r="E755" s="1"/>
      <c r="F755" s="1"/>
      <c r="G755" s="1"/>
      <c r="H755" s="1"/>
      <c r="I755" s="1"/>
      <c r="J755" s="1"/>
    </row>
    <row r="756" spans="2:10" ht="12.75" x14ac:dyDescent="0.2">
      <c r="B756" s="1"/>
      <c r="C756" s="1"/>
      <c r="D756" s="1"/>
      <c r="E756" s="1"/>
      <c r="F756" s="1"/>
      <c r="G756" s="1"/>
      <c r="H756" s="1"/>
      <c r="I756" s="1"/>
      <c r="J756" s="1"/>
    </row>
    <row r="757" spans="2:10" ht="12.75" x14ac:dyDescent="0.2">
      <c r="B757" s="1"/>
      <c r="C757" s="1"/>
      <c r="D757" s="1"/>
      <c r="E757" s="1"/>
      <c r="F757" s="1"/>
      <c r="G757" s="1"/>
      <c r="H757" s="1"/>
      <c r="I757" s="1"/>
      <c r="J757" s="1"/>
    </row>
    <row r="758" spans="2:10" ht="12.75" x14ac:dyDescent="0.2">
      <c r="B758" s="1"/>
      <c r="C758" s="1"/>
      <c r="D758" s="1"/>
      <c r="E758" s="1"/>
      <c r="F758" s="1"/>
      <c r="G758" s="1"/>
      <c r="H758" s="1"/>
      <c r="I758" s="1"/>
      <c r="J758" s="1"/>
    </row>
    <row r="759" spans="2:10" ht="12.75" x14ac:dyDescent="0.2">
      <c r="B759" s="1"/>
      <c r="C759" s="1"/>
      <c r="D759" s="1"/>
      <c r="E759" s="1"/>
      <c r="F759" s="1"/>
      <c r="G759" s="1"/>
      <c r="H759" s="1"/>
      <c r="I759" s="1"/>
      <c r="J759" s="1"/>
    </row>
    <row r="760" spans="2:10" ht="12.75" x14ac:dyDescent="0.2">
      <c r="B760" s="1"/>
      <c r="C760" s="1"/>
      <c r="D760" s="1"/>
      <c r="E760" s="1"/>
      <c r="F760" s="1"/>
      <c r="G760" s="1"/>
      <c r="H760" s="1"/>
      <c r="I760" s="1"/>
      <c r="J760" s="1"/>
    </row>
    <row r="761" spans="2:10" ht="12.75" x14ac:dyDescent="0.2">
      <c r="B761" s="1"/>
      <c r="C761" s="1"/>
      <c r="D761" s="1"/>
      <c r="E761" s="1"/>
      <c r="F761" s="1"/>
      <c r="G761" s="1"/>
      <c r="H761" s="1"/>
      <c r="I761" s="1"/>
      <c r="J761" s="1"/>
    </row>
    <row r="762" spans="2:10" ht="12.75" x14ac:dyDescent="0.2">
      <c r="B762" s="1"/>
      <c r="C762" s="1"/>
      <c r="D762" s="1"/>
      <c r="E762" s="1"/>
      <c r="F762" s="1"/>
      <c r="G762" s="1"/>
      <c r="H762" s="1"/>
      <c r="I762" s="1"/>
      <c r="J762" s="1"/>
    </row>
    <row r="763" spans="2:10" ht="12.75" x14ac:dyDescent="0.2">
      <c r="B763" s="1"/>
      <c r="C763" s="1"/>
      <c r="D763" s="1"/>
      <c r="E763" s="1"/>
      <c r="F763" s="1"/>
      <c r="G763" s="1"/>
      <c r="H763" s="1"/>
      <c r="I763" s="1"/>
      <c r="J763" s="1"/>
    </row>
    <row r="764" spans="2:10" ht="12.75" x14ac:dyDescent="0.2">
      <c r="B764" s="1"/>
      <c r="C764" s="1"/>
      <c r="D764" s="1"/>
      <c r="E764" s="1"/>
      <c r="F764" s="1"/>
      <c r="G764" s="1"/>
      <c r="H764" s="1"/>
      <c r="I764" s="1"/>
      <c r="J764" s="1"/>
    </row>
    <row r="765" spans="2:10" ht="12.75" x14ac:dyDescent="0.2">
      <c r="B765" s="1"/>
      <c r="C765" s="1"/>
      <c r="D765" s="1"/>
      <c r="E765" s="1"/>
      <c r="F765" s="1"/>
      <c r="G765" s="1"/>
      <c r="H765" s="1"/>
      <c r="I765" s="1"/>
      <c r="J765" s="1"/>
    </row>
    <row r="766" spans="2:10" ht="12.75" x14ac:dyDescent="0.2">
      <c r="B766" s="1"/>
      <c r="C766" s="1"/>
      <c r="D766" s="1"/>
      <c r="E766" s="1"/>
      <c r="F766" s="1"/>
      <c r="G766" s="1"/>
      <c r="H766" s="1"/>
      <c r="I766" s="1"/>
      <c r="J766" s="1"/>
    </row>
    <row r="767" spans="2:10" ht="12.75" x14ac:dyDescent="0.2">
      <c r="B767" s="1"/>
      <c r="C767" s="1"/>
      <c r="D767" s="1"/>
      <c r="E767" s="1"/>
      <c r="F767" s="1"/>
      <c r="G767" s="1"/>
      <c r="H767" s="1"/>
      <c r="I767" s="1"/>
      <c r="J767" s="1"/>
    </row>
    <row r="768" spans="2:10" ht="12.75" x14ac:dyDescent="0.2">
      <c r="B768" s="1"/>
      <c r="C768" s="1"/>
      <c r="D768" s="1"/>
      <c r="E768" s="1"/>
      <c r="F768" s="1"/>
      <c r="G768" s="1"/>
      <c r="H768" s="1"/>
      <c r="I768" s="1"/>
      <c r="J768" s="1"/>
    </row>
    <row r="769" spans="2:10" ht="12.75" x14ac:dyDescent="0.2">
      <c r="B769" s="1"/>
      <c r="C769" s="1"/>
      <c r="D769" s="1"/>
      <c r="E769" s="1"/>
      <c r="F769" s="1"/>
      <c r="G769" s="1"/>
      <c r="H769" s="1"/>
      <c r="I769" s="1"/>
      <c r="J769" s="1"/>
    </row>
    <row r="770" spans="2:10" ht="12.75" x14ac:dyDescent="0.2">
      <c r="B770" s="1"/>
      <c r="C770" s="1"/>
      <c r="D770" s="1"/>
      <c r="E770" s="1"/>
      <c r="F770" s="1"/>
      <c r="G770" s="1"/>
      <c r="H770" s="1"/>
      <c r="I770" s="1"/>
      <c r="J770" s="1"/>
    </row>
    <row r="771" spans="2:10" ht="12.75" x14ac:dyDescent="0.2">
      <c r="B771" s="1"/>
      <c r="C771" s="1"/>
      <c r="D771" s="1"/>
      <c r="E771" s="1"/>
      <c r="F771" s="1"/>
      <c r="G771" s="1"/>
      <c r="H771" s="1"/>
      <c r="I771" s="1"/>
      <c r="J771" s="1"/>
    </row>
    <row r="772" spans="2:10" ht="12.75" x14ac:dyDescent="0.2">
      <c r="B772" s="1"/>
      <c r="C772" s="1"/>
      <c r="D772" s="1"/>
      <c r="E772" s="1"/>
      <c r="F772" s="1"/>
      <c r="G772" s="1"/>
      <c r="H772" s="1"/>
      <c r="I772" s="1"/>
      <c r="J772" s="1"/>
    </row>
    <row r="773" spans="2:10" ht="12.75" x14ac:dyDescent="0.2">
      <c r="B773" s="1"/>
      <c r="C773" s="1"/>
      <c r="D773" s="1"/>
      <c r="E773" s="1"/>
      <c r="F773" s="1"/>
      <c r="G773" s="1"/>
      <c r="H773" s="1"/>
      <c r="I773" s="1"/>
      <c r="J773" s="1"/>
    </row>
    <row r="774" spans="2:10" ht="12.75" x14ac:dyDescent="0.2">
      <c r="B774" s="1"/>
      <c r="C774" s="1"/>
      <c r="D774" s="1"/>
      <c r="E774" s="1"/>
      <c r="F774" s="1"/>
      <c r="G774" s="1"/>
      <c r="H774" s="1"/>
      <c r="I774" s="1"/>
      <c r="J774" s="1"/>
    </row>
    <row r="775" spans="2:10" ht="12.75" x14ac:dyDescent="0.2">
      <c r="B775" s="1"/>
      <c r="C775" s="1"/>
      <c r="D775" s="1"/>
      <c r="E775" s="1"/>
      <c r="F775" s="1"/>
      <c r="G775" s="1"/>
      <c r="H775" s="1"/>
      <c r="I775" s="1"/>
      <c r="J775" s="1"/>
    </row>
    <row r="776" spans="2:10" ht="12.75" x14ac:dyDescent="0.2">
      <c r="B776" s="1"/>
      <c r="C776" s="1"/>
      <c r="D776" s="1"/>
      <c r="E776" s="1"/>
      <c r="F776" s="1"/>
      <c r="G776" s="1"/>
      <c r="H776" s="1"/>
      <c r="I776" s="1"/>
      <c r="J776" s="1"/>
    </row>
    <row r="777" spans="2:10" ht="12.75" x14ac:dyDescent="0.2">
      <c r="B777" s="1"/>
      <c r="C777" s="1"/>
      <c r="D777" s="1"/>
      <c r="E777" s="1"/>
      <c r="F777" s="1"/>
      <c r="G777" s="1"/>
      <c r="H777" s="1"/>
      <c r="I777" s="1"/>
      <c r="J777" s="1"/>
    </row>
    <row r="778" spans="2:10" ht="12.75" x14ac:dyDescent="0.2">
      <c r="B778" s="1"/>
      <c r="C778" s="1"/>
      <c r="D778" s="1"/>
      <c r="E778" s="1"/>
      <c r="F778" s="1"/>
      <c r="G778" s="1"/>
      <c r="H778" s="1"/>
      <c r="I778" s="1"/>
      <c r="J778" s="1"/>
    </row>
    <row r="779" spans="2:10" ht="12.75" x14ac:dyDescent="0.2">
      <c r="B779" s="1"/>
      <c r="C779" s="1"/>
      <c r="D779" s="1"/>
      <c r="E779" s="1"/>
      <c r="F779" s="1"/>
      <c r="G779" s="1"/>
      <c r="H779" s="1"/>
      <c r="I779" s="1"/>
      <c r="J779" s="1"/>
    </row>
    <row r="780" spans="2:10" ht="12.75" x14ac:dyDescent="0.2">
      <c r="B780" s="1"/>
      <c r="C780" s="1"/>
      <c r="D780" s="1"/>
      <c r="E780" s="1"/>
      <c r="F780" s="1"/>
      <c r="G780" s="1"/>
      <c r="H780" s="1"/>
      <c r="I780" s="1"/>
      <c r="J780" s="1"/>
    </row>
    <row r="781" spans="2:10" ht="12.75" x14ac:dyDescent="0.2">
      <c r="B781" s="1"/>
      <c r="C781" s="1"/>
      <c r="D781" s="1"/>
      <c r="E781" s="1"/>
      <c r="F781" s="1"/>
      <c r="G781" s="1"/>
      <c r="H781" s="1"/>
      <c r="I781" s="1"/>
      <c r="J781" s="1"/>
    </row>
    <row r="782" spans="2:10" ht="12.75" x14ac:dyDescent="0.2">
      <c r="B782" s="1"/>
      <c r="C782" s="1"/>
      <c r="D782" s="1"/>
      <c r="E782" s="1"/>
      <c r="F782" s="1"/>
      <c r="G782" s="1"/>
      <c r="H782" s="1"/>
      <c r="I782" s="1"/>
      <c r="J782" s="1"/>
    </row>
    <row r="783" spans="2:10" ht="12.75" x14ac:dyDescent="0.2">
      <c r="B783" s="1"/>
      <c r="C783" s="1"/>
      <c r="D783" s="1"/>
      <c r="E783" s="1"/>
      <c r="F783" s="1"/>
      <c r="G783" s="1"/>
      <c r="H783" s="1"/>
      <c r="I783" s="1"/>
      <c r="J783" s="1"/>
    </row>
    <row r="784" spans="2:10" ht="12.75" x14ac:dyDescent="0.2">
      <c r="B784" s="1"/>
      <c r="C784" s="1"/>
      <c r="D784" s="1"/>
      <c r="E784" s="1"/>
      <c r="F784" s="1"/>
      <c r="G784" s="1"/>
      <c r="H784" s="1"/>
      <c r="I784" s="1"/>
      <c r="J784" s="1"/>
    </row>
    <row r="785" spans="2:10" ht="12.75" x14ac:dyDescent="0.2">
      <c r="B785" s="1"/>
      <c r="C785" s="1"/>
      <c r="D785" s="1"/>
      <c r="E785" s="1"/>
      <c r="F785" s="1"/>
      <c r="G785" s="1"/>
      <c r="H785" s="1"/>
      <c r="I785" s="1"/>
      <c r="J785" s="1"/>
    </row>
    <row r="786" spans="2:10" ht="12.75" x14ac:dyDescent="0.2">
      <c r="B786" s="1"/>
      <c r="C786" s="1"/>
      <c r="D786" s="1"/>
      <c r="E786" s="1"/>
      <c r="F786" s="1"/>
      <c r="G786" s="1"/>
      <c r="H786" s="1"/>
      <c r="I786" s="1"/>
      <c r="J786" s="1"/>
    </row>
    <row r="787" spans="2:10" ht="12.75" x14ac:dyDescent="0.2">
      <c r="B787" s="1"/>
      <c r="C787" s="1"/>
      <c r="D787" s="1"/>
      <c r="E787" s="1"/>
      <c r="F787" s="1"/>
      <c r="G787" s="1"/>
      <c r="H787" s="1"/>
      <c r="I787" s="1"/>
      <c r="J787" s="1"/>
    </row>
    <row r="788" spans="2:10" ht="12.75" x14ac:dyDescent="0.2">
      <c r="B788" s="1"/>
      <c r="C788" s="1"/>
      <c r="D788" s="1"/>
      <c r="E788" s="1"/>
      <c r="F788" s="1"/>
      <c r="G788" s="1"/>
      <c r="H788" s="1"/>
      <c r="I788" s="1"/>
      <c r="J788" s="1"/>
    </row>
    <row r="789" spans="2:10" ht="12.75" x14ac:dyDescent="0.2">
      <c r="B789" s="1"/>
      <c r="C789" s="1"/>
      <c r="D789" s="1"/>
      <c r="E789" s="1"/>
      <c r="F789" s="1"/>
      <c r="G789" s="1"/>
      <c r="H789" s="1"/>
      <c r="I789" s="1"/>
      <c r="J789" s="1"/>
    </row>
    <row r="790" spans="2:10" ht="12.75" x14ac:dyDescent="0.2">
      <c r="B790" s="1"/>
      <c r="C790" s="1"/>
      <c r="D790" s="1"/>
      <c r="E790" s="1"/>
      <c r="F790" s="1"/>
      <c r="G790" s="1"/>
      <c r="H790" s="1"/>
      <c r="I790" s="1"/>
      <c r="J790" s="1"/>
    </row>
    <row r="791" spans="2:10" ht="12.75" x14ac:dyDescent="0.2">
      <c r="B791" s="1"/>
      <c r="C791" s="1"/>
      <c r="D791" s="1"/>
      <c r="E791" s="1"/>
      <c r="F791" s="1"/>
      <c r="G791" s="1"/>
      <c r="H791" s="1"/>
      <c r="I791" s="1"/>
      <c r="J791" s="1"/>
    </row>
    <row r="792" spans="2:10" ht="12.75" x14ac:dyDescent="0.2">
      <c r="B792" s="1"/>
      <c r="C792" s="1"/>
      <c r="D792" s="1"/>
      <c r="E792" s="1"/>
      <c r="F792" s="1"/>
      <c r="G792" s="1"/>
      <c r="H792" s="1"/>
      <c r="I792" s="1"/>
      <c r="J792" s="1"/>
    </row>
    <row r="793" spans="2:10" ht="12.75" x14ac:dyDescent="0.2">
      <c r="B793" s="1"/>
      <c r="C793" s="1"/>
      <c r="D793" s="1"/>
      <c r="E793" s="1"/>
      <c r="F793" s="1"/>
      <c r="G793" s="1"/>
      <c r="H793" s="1"/>
      <c r="I793" s="1"/>
      <c r="J793" s="1"/>
    </row>
    <row r="794" spans="2:10" ht="12.75" x14ac:dyDescent="0.2">
      <c r="B794" s="1"/>
      <c r="C794" s="1"/>
      <c r="D794" s="1"/>
      <c r="E794" s="1"/>
      <c r="F794" s="1"/>
      <c r="G794" s="1"/>
      <c r="H794" s="1"/>
      <c r="I794" s="1"/>
      <c r="J794" s="1"/>
    </row>
    <row r="795" spans="2:10" ht="12.75" x14ac:dyDescent="0.2">
      <c r="B795" s="1"/>
      <c r="C795" s="1"/>
      <c r="D795" s="1"/>
      <c r="E795" s="1"/>
      <c r="F795" s="1"/>
      <c r="G795" s="1"/>
      <c r="H795" s="1"/>
      <c r="I795" s="1"/>
      <c r="J795" s="1"/>
    </row>
    <row r="796" spans="2:10" ht="12.75" x14ac:dyDescent="0.2">
      <c r="B796" s="1"/>
      <c r="C796" s="1"/>
      <c r="D796" s="1"/>
      <c r="E796" s="1"/>
      <c r="F796" s="1"/>
      <c r="G796" s="1"/>
      <c r="H796" s="1"/>
      <c r="I796" s="1"/>
      <c r="J796" s="1"/>
    </row>
    <row r="797" spans="2:10" ht="12.75" x14ac:dyDescent="0.2">
      <c r="B797" s="1"/>
      <c r="C797" s="1"/>
      <c r="D797" s="1"/>
      <c r="E797" s="1"/>
      <c r="F797" s="1"/>
      <c r="G797" s="1"/>
      <c r="H797" s="1"/>
      <c r="I797" s="1"/>
      <c r="J797" s="1"/>
    </row>
    <row r="798" spans="2:10" ht="12.75" x14ac:dyDescent="0.2">
      <c r="B798" s="1"/>
      <c r="C798" s="1"/>
      <c r="D798" s="1"/>
      <c r="E798" s="1"/>
      <c r="F798" s="1"/>
      <c r="G798" s="1"/>
      <c r="H798" s="1"/>
      <c r="I798" s="1"/>
      <c r="J798" s="1"/>
    </row>
    <row r="799" spans="2:10" ht="12.75" x14ac:dyDescent="0.2">
      <c r="B799" s="1"/>
      <c r="C799" s="1"/>
      <c r="D799" s="1"/>
      <c r="E799" s="1"/>
      <c r="F799" s="1"/>
      <c r="G799" s="1"/>
      <c r="H799" s="1"/>
      <c r="I799" s="1"/>
      <c r="J799" s="1"/>
    </row>
    <row r="800" spans="2:10" ht="12.75" x14ac:dyDescent="0.2">
      <c r="B800" s="1"/>
      <c r="C800" s="1"/>
      <c r="D800" s="1"/>
      <c r="E800" s="1"/>
      <c r="F800" s="1"/>
      <c r="G800" s="1"/>
      <c r="H800" s="1"/>
      <c r="I800" s="1"/>
      <c r="J800" s="1"/>
    </row>
    <row r="801" spans="2:10" ht="12.75" x14ac:dyDescent="0.2">
      <c r="B801" s="1"/>
      <c r="C801" s="1"/>
      <c r="D801" s="1"/>
      <c r="E801" s="1"/>
      <c r="F801" s="1"/>
      <c r="G801" s="1"/>
      <c r="H801" s="1"/>
      <c r="I801" s="1"/>
      <c r="J801" s="1"/>
    </row>
    <row r="802" spans="2:10" ht="12.75" x14ac:dyDescent="0.2">
      <c r="B802" s="1"/>
      <c r="C802" s="1"/>
      <c r="D802" s="1"/>
      <c r="E802" s="1"/>
      <c r="F802" s="1"/>
      <c r="G802" s="1"/>
      <c r="H802" s="1"/>
      <c r="I802" s="1"/>
      <c r="J802" s="1"/>
    </row>
    <row r="803" spans="2:10" ht="12.75" x14ac:dyDescent="0.2">
      <c r="B803" s="1"/>
      <c r="C803" s="1"/>
      <c r="D803" s="1"/>
      <c r="E803" s="1"/>
      <c r="F803" s="1"/>
      <c r="G803" s="1"/>
      <c r="H803" s="1"/>
      <c r="I803" s="1"/>
      <c r="J803" s="1"/>
    </row>
    <row r="804" spans="2:10" ht="12.75" x14ac:dyDescent="0.2">
      <c r="B804" s="1"/>
      <c r="C804" s="1"/>
      <c r="D804" s="1"/>
      <c r="E804" s="1"/>
      <c r="F804" s="1"/>
      <c r="G804" s="1"/>
      <c r="H804" s="1"/>
      <c r="I804" s="1"/>
      <c r="J804" s="1"/>
    </row>
    <row r="805" spans="2:10" ht="12.75" x14ac:dyDescent="0.2">
      <c r="B805" s="1"/>
      <c r="C805" s="1"/>
      <c r="D805" s="1"/>
      <c r="E805" s="1"/>
      <c r="F805" s="1"/>
      <c r="G805" s="1"/>
      <c r="H805" s="1"/>
      <c r="I805" s="1"/>
      <c r="J805" s="1"/>
    </row>
    <row r="806" spans="2:10" ht="12.75" x14ac:dyDescent="0.2">
      <c r="B806" s="1"/>
      <c r="C806" s="1"/>
      <c r="D806" s="1"/>
      <c r="E806" s="1"/>
      <c r="F806" s="1"/>
      <c r="G806" s="1"/>
      <c r="H806" s="1"/>
      <c r="I806" s="1"/>
      <c r="J806" s="1"/>
    </row>
    <row r="807" spans="2:10" ht="12.75" x14ac:dyDescent="0.2">
      <c r="B807" s="1"/>
      <c r="C807" s="1"/>
      <c r="D807" s="1"/>
      <c r="E807" s="1"/>
      <c r="F807" s="1"/>
      <c r="G807" s="1"/>
      <c r="H807" s="1"/>
      <c r="I807" s="1"/>
      <c r="J807" s="1"/>
    </row>
    <row r="808" spans="2:10" ht="12.75" x14ac:dyDescent="0.2">
      <c r="B808" s="1"/>
      <c r="C808" s="1"/>
      <c r="D808" s="1"/>
      <c r="E808" s="1"/>
      <c r="F808" s="1"/>
      <c r="G808" s="1"/>
      <c r="H808" s="1"/>
      <c r="I808" s="1"/>
      <c r="J808" s="1"/>
    </row>
    <row r="809" spans="2:10" ht="12.75" x14ac:dyDescent="0.2">
      <c r="B809" s="1"/>
      <c r="C809" s="1"/>
      <c r="D809" s="1"/>
      <c r="E809" s="1"/>
      <c r="F809" s="1"/>
      <c r="G809" s="1"/>
      <c r="H809" s="1"/>
      <c r="I809" s="1"/>
      <c r="J809" s="1"/>
    </row>
    <row r="810" spans="2:10" ht="12.75" x14ac:dyDescent="0.2">
      <c r="B810" s="1"/>
      <c r="C810" s="1"/>
      <c r="D810" s="1"/>
      <c r="E810" s="1"/>
      <c r="F810" s="1"/>
      <c r="G810" s="1"/>
      <c r="H810" s="1"/>
      <c r="I810" s="1"/>
      <c r="J810" s="1"/>
    </row>
    <row r="811" spans="2:10" ht="12.75" x14ac:dyDescent="0.2">
      <c r="B811" s="1"/>
      <c r="C811" s="1"/>
      <c r="D811" s="1"/>
      <c r="E811" s="1"/>
      <c r="F811" s="1"/>
      <c r="G811" s="1"/>
      <c r="H811" s="1"/>
      <c r="I811" s="1"/>
      <c r="J811" s="1"/>
    </row>
    <row r="812" spans="2:10" ht="12.75" x14ac:dyDescent="0.2">
      <c r="B812" s="1"/>
      <c r="C812" s="1"/>
      <c r="D812" s="1"/>
      <c r="E812" s="1"/>
      <c r="F812" s="1"/>
      <c r="G812" s="1"/>
      <c r="H812" s="1"/>
      <c r="I812" s="1"/>
      <c r="J812" s="1"/>
    </row>
    <row r="813" spans="2:10" ht="12.75" x14ac:dyDescent="0.2">
      <c r="B813" s="1"/>
      <c r="C813" s="1"/>
      <c r="D813" s="1"/>
      <c r="E813" s="1"/>
      <c r="F813" s="1"/>
      <c r="G813" s="1"/>
      <c r="H813" s="1"/>
      <c r="I813" s="1"/>
      <c r="J813" s="1"/>
    </row>
    <row r="814" spans="2:10" ht="12.75" x14ac:dyDescent="0.2">
      <c r="B814" s="1"/>
      <c r="C814" s="1"/>
      <c r="D814" s="1"/>
      <c r="E814" s="1"/>
      <c r="F814" s="1"/>
      <c r="G814" s="1"/>
      <c r="H814" s="1"/>
      <c r="I814" s="1"/>
      <c r="J814" s="1"/>
    </row>
    <row r="815" spans="2:10" ht="12.75" x14ac:dyDescent="0.2">
      <c r="B815" s="1"/>
      <c r="C815" s="1"/>
      <c r="D815" s="1"/>
      <c r="E815" s="1"/>
      <c r="F815" s="1"/>
      <c r="G815" s="1"/>
      <c r="H815" s="1"/>
      <c r="I815" s="1"/>
      <c r="J815" s="1"/>
    </row>
    <row r="816" spans="2:10" ht="12.75" x14ac:dyDescent="0.2">
      <c r="B816" s="1"/>
      <c r="C816" s="1"/>
      <c r="D816" s="1"/>
      <c r="E816" s="1"/>
      <c r="F816" s="1"/>
      <c r="G816" s="1"/>
      <c r="H816" s="1"/>
      <c r="I816" s="1"/>
      <c r="J816" s="1"/>
    </row>
    <row r="817" spans="2:10" ht="12.75" x14ac:dyDescent="0.2">
      <c r="B817" s="1"/>
      <c r="C817" s="1"/>
      <c r="D817" s="1"/>
      <c r="E817" s="1"/>
      <c r="F817" s="1"/>
      <c r="G817" s="1"/>
      <c r="H817" s="1"/>
      <c r="I817" s="1"/>
      <c r="J817" s="1"/>
    </row>
    <row r="818" spans="2:10" ht="12.75" x14ac:dyDescent="0.2">
      <c r="B818" s="1"/>
      <c r="C818" s="1"/>
      <c r="D818" s="1"/>
      <c r="E818" s="1"/>
      <c r="F818" s="1"/>
      <c r="G818" s="1"/>
      <c r="H818" s="1"/>
      <c r="I818" s="1"/>
      <c r="J818" s="1"/>
    </row>
    <row r="819" spans="2:10" ht="12.75" x14ac:dyDescent="0.2">
      <c r="B819" s="1"/>
      <c r="C819" s="1"/>
      <c r="D819" s="1"/>
      <c r="E819" s="1"/>
      <c r="F819" s="1"/>
      <c r="G819" s="1"/>
      <c r="H819" s="1"/>
      <c r="I819" s="1"/>
      <c r="J819" s="1"/>
    </row>
    <row r="820" spans="2:10" ht="12.75" x14ac:dyDescent="0.2">
      <c r="B820" s="1"/>
      <c r="C820" s="1"/>
      <c r="D820" s="1"/>
      <c r="E820" s="1"/>
      <c r="F820" s="1"/>
      <c r="G820" s="1"/>
      <c r="H820" s="1"/>
      <c r="I820" s="1"/>
      <c r="J820" s="1"/>
    </row>
    <row r="821" spans="2:10" ht="12.75" x14ac:dyDescent="0.2">
      <c r="B821" s="1"/>
      <c r="C821" s="1"/>
      <c r="D821" s="1"/>
      <c r="E821" s="1"/>
      <c r="F821" s="1"/>
      <c r="G821" s="1"/>
      <c r="H821" s="1"/>
      <c r="I821" s="1"/>
      <c r="J821" s="1"/>
    </row>
    <row r="822" spans="2:10" ht="12.75" x14ac:dyDescent="0.2">
      <c r="B822" s="1"/>
      <c r="C822" s="1"/>
      <c r="D822" s="1"/>
      <c r="E822" s="1"/>
      <c r="F822" s="1"/>
      <c r="G822" s="1"/>
      <c r="H822" s="1"/>
      <c r="I822" s="1"/>
      <c r="J822" s="1"/>
    </row>
    <row r="823" spans="2:10" ht="12.75" x14ac:dyDescent="0.2">
      <c r="B823" s="1"/>
      <c r="C823" s="1"/>
      <c r="D823" s="1"/>
      <c r="E823" s="1"/>
      <c r="F823" s="1"/>
      <c r="G823" s="1"/>
      <c r="H823" s="1"/>
      <c r="I823" s="1"/>
      <c r="J823" s="1"/>
    </row>
    <row r="824" spans="2:10" ht="12.75" x14ac:dyDescent="0.2">
      <c r="B824" s="1"/>
      <c r="C824" s="1"/>
      <c r="D824" s="1"/>
      <c r="E824" s="1"/>
      <c r="F824" s="1"/>
      <c r="G824" s="1"/>
      <c r="H824" s="1"/>
      <c r="I824" s="1"/>
      <c r="J824" s="1"/>
    </row>
    <row r="825" spans="2:10" ht="12.75" x14ac:dyDescent="0.2">
      <c r="B825" s="1"/>
      <c r="C825" s="1"/>
      <c r="D825" s="1"/>
      <c r="E825" s="1"/>
      <c r="F825" s="1"/>
      <c r="G825" s="1"/>
      <c r="H825" s="1"/>
      <c r="I825" s="1"/>
      <c r="J825" s="1"/>
    </row>
    <row r="826" spans="2:10" ht="12.75" x14ac:dyDescent="0.2">
      <c r="B826" s="1"/>
      <c r="C826" s="1"/>
      <c r="D826" s="1"/>
      <c r="E826" s="1"/>
      <c r="F826" s="1"/>
      <c r="G826" s="1"/>
      <c r="H826" s="1"/>
      <c r="I826" s="1"/>
      <c r="J826" s="1"/>
    </row>
    <row r="827" spans="2:10" ht="12.75" x14ac:dyDescent="0.2">
      <c r="B827" s="1"/>
      <c r="C827" s="1"/>
      <c r="D827" s="1"/>
      <c r="E827" s="1"/>
      <c r="F827" s="1"/>
      <c r="G827" s="1"/>
      <c r="H827" s="1"/>
      <c r="I827" s="1"/>
      <c r="J827" s="1"/>
    </row>
    <row r="828" spans="2:10" ht="12.75" x14ac:dyDescent="0.2">
      <c r="B828" s="1"/>
      <c r="C828" s="1"/>
      <c r="D828" s="1"/>
      <c r="E828" s="1"/>
      <c r="F828" s="1"/>
      <c r="G828" s="1"/>
      <c r="H828" s="1"/>
      <c r="I828" s="1"/>
      <c r="J828" s="1"/>
    </row>
    <row r="829" spans="2:10" ht="12.75" x14ac:dyDescent="0.2">
      <c r="B829" s="1"/>
      <c r="C829" s="1"/>
      <c r="D829" s="1"/>
      <c r="E829" s="1"/>
      <c r="F829" s="1"/>
      <c r="G829" s="1"/>
      <c r="H829" s="1"/>
      <c r="I829" s="1"/>
      <c r="J829" s="1"/>
    </row>
    <row r="830" spans="2:10" ht="12.75" x14ac:dyDescent="0.2">
      <c r="B830" s="1"/>
      <c r="C830" s="1"/>
      <c r="D830" s="1"/>
      <c r="E830" s="1"/>
      <c r="F830" s="1"/>
      <c r="G830" s="1"/>
      <c r="H830" s="1"/>
      <c r="I830" s="1"/>
      <c r="J830" s="1"/>
    </row>
    <row r="831" spans="2:10" ht="12.75" x14ac:dyDescent="0.2">
      <c r="B831" s="1"/>
      <c r="C831" s="1"/>
      <c r="D831" s="1"/>
      <c r="E831" s="1"/>
      <c r="F831" s="1"/>
      <c r="G831" s="1"/>
      <c r="H831" s="1"/>
      <c r="I831" s="1"/>
      <c r="J831" s="1"/>
    </row>
    <row r="832" spans="2:10" ht="12.75" x14ac:dyDescent="0.2">
      <c r="B832" s="1"/>
      <c r="C832" s="1"/>
      <c r="D832" s="1"/>
      <c r="E832" s="1"/>
      <c r="F832" s="1"/>
      <c r="G832" s="1"/>
      <c r="H832" s="1"/>
      <c r="I832" s="1"/>
      <c r="J832" s="1"/>
    </row>
    <row r="833" spans="2:10" ht="12.75" x14ac:dyDescent="0.2">
      <c r="B833" s="1"/>
      <c r="C833" s="1"/>
      <c r="D833" s="1"/>
      <c r="E833" s="1"/>
      <c r="F833" s="1"/>
      <c r="G833" s="1"/>
      <c r="H833" s="1"/>
      <c r="I833" s="1"/>
      <c r="J833" s="1"/>
    </row>
    <row r="834" spans="2:10" ht="12.75" x14ac:dyDescent="0.2">
      <c r="B834" s="1"/>
      <c r="C834" s="1"/>
      <c r="D834" s="1"/>
      <c r="E834" s="1"/>
      <c r="F834" s="1"/>
      <c r="G834" s="1"/>
      <c r="H834" s="1"/>
      <c r="I834" s="1"/>
      <c r="J834" s="1"/>
    </row>
    <row r="835" spans="2:10" ht="12.75" x14ac:dyDescent="0.2">
      <c r="B835" s="1"/>
      <c r="C835" s="1"/>
      <c r="D835" s="1"/>
      <c r="E835" s="1"/>
      <c r="F835" s="1"/>
      <c r="G835" s="1"/>
      <c r="H835" s="1"/>
      <c r="I835" s="1"/>
      <c r="J835" s="1"/>
    </row>
    <row r="836" spans="2:10" ht="12.75" x14ac:dyDescent="0.2">
      <c r="B836" s="1"/>
      <c r="C836" s="1"/>
      <c r="D836" s="1"/>
      <c r="E836" s="1"/>
      <c r="F836" s="1"/>
      <c r="G836" s="1"/>
      <c r="H836" s="1"/>
      <c r="I836" s="1"/>
      <c r="J836" s="1"/>
    </row>
    <row r="837" spans="2:10" ht="12.75" x14ac:dyDescent="0.2">
      <c r="B837" s="1"/>
      <c r="C837" s="1"/>
      <c r="D837" s="1"/>
      <c r="E837" s="1"/>
      <c r="F837" s="1"/>
      <c r="G837" s="1"/>
      <c r="H837" s="1"/>
      <c r="I837" s="1"/>
      <c r="J837" s="1"/>
    </row>
    <row r="838" spans="2:10" ht="12.75" x14ac:dyDescent="0.2">
      <c r="B838" s="1"/>
      <c r="C838" s="1"/>
      <c r="D838" s="1"/>
      <c r="E838" s="1"/>
      <c r="F838" s="1"/>
      <c r="G838" s="1"/>
      <c r="H838" s="1"/>
      <c r="I838" s="1"/>
      <c r="J838" s="1"/>
    </row>
    <row r="839" spans="2:10" ht="12.75" x14ac:dyDescent="0.2">
      <c r="B839" s="1"/>
      <c r="C839" s="1"/>
      <c r="D839" s="1"/>
      <c r="E839" s="1"/>
      <c r="F839" s="1"/>
      <c r="G839" s="1"/>
      <c r="H839" s="1"/>
      <c r="I839" s="1"/>
      <c r="J839" s="1"/>
    </row>
    <row r="840" spans="2:10" ht="12.75" x14ac:dyDescent="0.2">
      <c r="B840" s="1"/>
      <c r="C840" s="1"/>
      <c r="D840" s="1"/>
      <c r="E840" s="1"/>
      <c r="F840" s="1"/>
      <c r="G840" s="1"/>
      <c r="H840" s="1"/>
      <c r="I840" s="1"/>
      <c r="J840" s="1"/>
    </row>
    <row r="841" spans="2:10" ht="12.75" x14ac:dyDescent="0.2">
      <c r="B841" s="1"/>
      <c r="C841" s="1"/>
      <c r="D841" s="1"/>
      <c r="E841" s="1"/>
      <c r="F841" s="1"/>
      <c r="G841" s="1"/>
      <c r="H841" s="1"/>
      <c r="I841" s="1"/>
      <c r="J841" s="1"/>
    </row>
    <row r="842" spans="2:10" ht="12.75" x14ac:dyDescent="0.2">
      <c r="B842" s="1"/>
      <c r="C842" s="1"/>
      <c r="D842" s="1"/>
      <c r="E842" s="1"/>
      <c r="F842" s="1"/>
      <c r="G842" s="1"/>
      <c r="H842" s="1"/>
      <c r="I842" s="1"/>
      <c r="J842" s="1"/>
    </row>
    <row r="843" spans="2:10" ht="12.75" x14ac:dyDescent="0.2">
      <c r="B843" s="1"/>
      <c r="C843" s="1"/>
      <c r="D843" s="1"/>
      <c r="E843" s="1"/>
      <c r="F843" s="1"/>
      <c r="G843" s="1"/>
      <c r="H843" s="1"/>
      <c r="I843" s="1"/>
      <c r="J843" s="1"/>
    </row>
    <row r="844" spans="2:10" ht="12.75" x14ac:dyDescent="0.2">
      <c r="B844" s="1"/>
      <c r="C844" s="1"/>
      <c r="D844" s="1"/>
      <c r="E844" s="1"/>
      <c r="F844" s="1"/>
      <c r="G844" s="1"/>
      <c r="H844" s="1"/>
      <c r="I844" s="1"/>
      <c r="J844" s="1"/>
    </row>
    <row r="845" spans="2:10" ht="12.75" x14ac:dyDescent="0.2">
      <c r="B845" s="1"/>
      <c r="C845" s="1"/>
      <c r="D845" s="1"/>
      <c r="E845" s="1"/>
      <c r="F845" s="1"/>
      <c r="G845" s="1"/>
      <c r="H845" s="1"/>
      <c r="I845" s="1"/>
      <c r="J845" s="1"/>
    </row>
    <row r="846" spans="2:10" ht="12.75" x14ac:dyDescent="0.2">
      <c r="B846" s="1"/>
      <c r="C846" s="1"/>
      <c r="D846" s="1"/>
      <c r="E846" s="1"/>
      <c r="F846" s="1"/>
      <c r="G846" s="1"/>
      <c r="H846" s="1"/>
      <c r="I846" s="1"/>
      <c r="J846" s="1"/>
    </row>
    <row r="847" spans="2:10" ht="12.75" x14ac:dyDescent="0.2">
      <c r="B847" s="1"/>
      <c r="C847" s="1"/>
      <c r="D847" s="1"/>
      <c r="E847" s="1"/>
      <c r="F847" s="1"/>
      <c r="G847" s="1"/>
      <c r="H847" s="1"/>
      <c r="I847" s="1"/>
      <c r="J847" s="1"/>
    </row>
    <row r="848" spans="2:10" ht="12.75" x14ac:dyDescent="0.2">
      <c r="B848" s="1"/>
      <c r="C848" s="1"/>
      <c r="D848" s="1"/>
      <c r="E848" s="1"/>
      <c r="F848" s="1"/>
      <c r="G848" s="1"/>
      <c r="H848" s="1"/>
      <c r="I848" s="1"/>
      <c r="J848" s="1"/>
    </row>
    <row r="849" spans="2:10" ht="12.75" x14ac:dyDescent="0.2">
      <c r="B849" s="1"/>
      <c r="C849" s="1"/>
      <c r="D849" s="1"/>
      <c r="E849" s="1"/>
      <c r="F849" s="1"/>
      <c r="G849" s="1"/>
      <c r="H849" s="1"/>
      <c r="I849" s="1"/>
      <c r="J849" s="1"/>
    </row>
    <row r="850" spans="2:10" ht="12.75" x14ac:dyDescent="0.2">
      <c r="B850" s="1"/>
      <c r="C850" s="1"/>
      <c r="D850" s="1"/>
      <c r="E850" s="1"/>
      <c r="F850" s="1"/>
      <c r="G850" s="1"/>
      <c r="H850" s="1"/>
      <c r="I850" s="1"/>
      <c r="J850" s="1"/>
    </row>
    <row r="851" spans="2:10" ht="12.75" x14ac:dyDescent="0.2">
      <c r="B851" s="1"/>
      <c r="C851" s="1"/>
      <c r="D851" s="1"/>
      <c r="E851" s="1"/>
      <c r="F851" s="1"/>
      <c r="G851" s="1"/>
      <c r="H851" s="1"/>
      <c r="I851" s="1"/>
      <c r="J851" s="1"/>
    </row>
    <row r="852" spans="2:10" ht="12.75" x14ac:dyDescent="0.2">
      <c r="B852" s="1"/>
      <c r="C852" s="1"/>
      <c r="D852" s="1"/>
      <c r="E852" s="1"/>
      <c r="F852" s="1"/>
      <c r="G852" s="1"/>
      <c r="H852" s="1"/>
      <c r="I852" s="1"/>
      <c r="J852" s="1"/>
    </row>
    <row r="853" spans="2:10" ht="12.75" x14ac:dyDescent="0.2">
      <c r="B853" s="1"/>
      <c r="C853" s="1"/>
      <c r="D853" s="1"/>
      <c r="E853" s="1"/>
      <c r="F853" s="1"/>
      <c r="G853" s="1"/>
      <c r="H853" s="1"/>
      <c r="I853" s="1"/>
      <c r="J853" s="1"/>
    </row>
    <row r="854" spans="2:10" ht="12.75" x14ac:dyDescent="0.2">
      <c r="B854" s="1"/>
      <c r="C854" s="1"/>
      <c r="D854" s="1"/>
      <c r="E854" s="1"/>
      <c r="F854" s="1"/>
      <c r="G854" s="1"/>
      <c r="H854" s="1"/>
      <c r="I854" s="1"/>
      <c r="J854" s="1"/>
    </row>
    <row r="855" spans="2:10" ht="12.75" x14ac:dyDescent="0.2">
      <c r="B855" s="1"/>
      <c r="C855" s="1"/>
      <c r="D855" s="1"/>
      <c r="E855" s="1"/>
      <c r="F855" s="1"/>
      <c r="G855" s="1"/>
      <c r="H855" s="1"/>
      <c r="I855" s="1"/>
      <c r="J855" s="1"/>
    </row>
    <row r="856" spans="2:10" ht="12.75" x14ac:dyDescent="0.2">
      <c r="B856" s="1"/>
      <c r="C856" s="1"/>
      <c r="D856" s="1"/>
      <c r="E856" s="1"/>
      <c r="F856" s="1"/>
      <c r="G856" s="1"/>
      <c r="H856" s="1"/>
      <c r="I856" s="1"/>
      <c r="J856" s="1"/>
    </row>
    <row r="857" spans="2:10" ht="12.75" x14ac:dyDescent="0.2">
      <c r="B857" s="1"/>
      <c r="C857" s="1"/>
      <c r="D857" s="1"/>
      <c r="E857" s="1"/>
      <c r="F857" s="1"/>
      <c r="G857" s="1"/>
      <c r="H857" s="1"/>
      <c r="I857" s="1"/>
      <c r="J857" s="1"/>
    </row>
    <row r="858" spans="2:10" ht="12.75" x14ac:dyDescent="0.2">
      <c r="B858" s="1"/>
      <c r="C858" s="1"/>
      <c r="D858" s="1"/>
      <c r="E858" s="1"/>
      <c r="F858" s="1"/>
      <c r="G858" s="1"/>
      <c r="H858" s="1"/>
      <c r="I858" s="1"/>
      <c r="J858" s="1"/>
    </row>
    <row r="859" spans="2:10" ht="12.75" x14ac:dyDescent="0.2">
      <c r="B859" s="1"/>
      <c r="C859" s="1"/>
      <c r="D859" s="1"/>
      <c r="E859" s="1"/>
      <c r="F859" s="1"/>
      <c r="G859" s="1"/>
      <c r="H859" s="1"/>
      <c r="I859" s="1"/>
      <c r="J859" s="1"/>
    </row>
    <row r="860" spans="2:10" ht="12.75" x14ac:dyDescent="0.2">
      <c r="B860" s="1"/>
      <c r="C860" s="1"/>
      <c r="D860" s="1"/>
      <c r="E860" s="1"/>
      <c r="F860" s="1"/>
      <c r="G860" s="1"/>
      <c r="H860" s="1"/>
      <c r="I860" s="1"/>
      <c r="J860" s="1"/>
    </row>
    <row r="861" spans="2:10" ht="12.75" x14ac:dyDescent="0.2">
      <c r="B861" s="1"/>
      <c r="C861" s="1"/>
      <c r="D861" s="1"/>
      <c r="E861" s="1"/>
      <c r="F861" s="1"/>
      <c r="G861" s="1"/>
      <c r="H861" s="1"/>
      <c r="I861" s="1"/>
      <c r="J861" s="1"/>
    </row>
    <row r="862" spans="2:10" ht="12.75" x14ac:dyDescent="0.2">
      <c r="B862" s="1"/>
      <c r="C862" s="1"/>
      <c r="D862" s="1"/>
      <c r="E862" s="1"/>
      <c r="F862" s="1"/>
      <c r="G862" s="1"/>
      <c r="H862" s="1"/>
      <c r="I862" s="1"/>
      <c r="J862" s="1"/>
    </row>
    <row r="863" spans="2:10" ht="12.75" x14ac:dyDescent="0.2">
      <c r="B863" s="1"/>
      <c r="C863" s="1"/>
      <c r="D863" s="1"/>
      <c r="E863" s="1"/>
      <c r="F863" s="1"/>
      <c r="G863" s="1"/>
      <c r="H863" s="1"/>
      <c r="I863" s="1"/>
      <c r="J863" s="1"/>
    </row>
    <row r="864" spans="2:10" ht="12.75" x14ac:dyDescent="0.2">
      <c r="B864" s="1"/>
      <c r="C864" s="1"/>
      <c r="D864" s="1"/>
      <c r="E864" s="1"/>
      <c r="F864" s="1"/>
      <c r="G864" s="1"/>
      <c r="H864" s="1"/>
      <c r="I864" s="1"/>
      <c r="J864" s="1"/>
    </row>
    <row r="865" spans="2:10" ht="12.75" x14ac:dyDescent="0.2">
      <c r="B865" s="1"/>
      <c r="C865" s="1"/>
      <c r="D865" s="1"/>
      <c r="E865" s="1"/>
      <c r="F865" s="1"/>
      <c r="G865" s="1"/>
      <c r="H865" s="1"/>
      <c r="I865" s="1"/>
      <c r="J865" s="1"/>
    </row>
    <row r="866" spans="2:10" ht="12.75" x14ac:dyDescent="0.2">
      <c r="B866" s="1"/>
      <c r="C866" s="1"/>
      <c r="D866" s="1"/>
      <c r="E866" s="1"/>
      <c r="F866" s="1"/>
      <c r="G866" s="1"/>
      <c r="H866" s="1"/>
      <c r="I866" s="1"/>
      <c r="J866" s="1"/>
    </row>
    <row r="867" spans="2:10" ht="12.75" x14ac:dyDescent="0.2">
      <c r="B867" s="1"/>
      <c r="C867" s="1"/>
      <c r="D867" s="1"/>
      <c r="E867" s="1"/>
      <c r="F867" s="1"/>
      <c r="G867" s="1"/>
      <c r="H867" s="1"/>
      <c r="I867" s="1"/>
      <c r="J867" s="1"/>
    </row>
    <row r="868" spans="2:10" ht="12.75" x14ac:dyDescent="0.2">
      <c r="B868" s="1"/>
      <c r="C868" s="1"/>
      <c r="D868" s="1"/>
      <c r="E868" s="1"/>
      <c r="F868" s="1"/>
      <c r="G868" s="1"/>
      <c r="H868" s="1"/>
      <c r="I868" s="1"/>
      <c r="J868" s="1"/>
    </row>
    <row r="869" spans="2:10" ht="12.75" x14ac:dyDescent="0.2">
      <c r="B869" s="1"/>
      <c r="C869" s="1"/>
      <c r="D869" s="1"/>
      <c r="E869" s="1"/>
      <c r="F869" s="1"/>
      <c r="G869" s="1"/>
      <c r="H869" s="1"/>
      <c r="I869" s="1"/>
      <c r="J869" s="1"/>
    </row>
    <row r="870" spans="2:10" ht="12.75" x14ac:dyDescent="0.2">
      <c r="B870" s="1"/>
      <c r="C870" s="1"/>
      <c r="D870" s="1"/>
      <c r="E870" s="1"/>
      <c r="F870" s="1"/>
      <c r="G870" s="1"/>
      <c r="H870" s="1"/>
      <c r="I870" s="1"/>
      <c r="J870" s="1"/>
    </row>
    <row r="871" spans="2:10" ht="12.75" x14ac:dyDescent="0.2">
      <c r="B871" s="1"/>
      <c r="C871" s="1"/>
      <c r="D871" s="1"/>
      <c r="E871" s="1"/>
      <c r="F871" s="1"/>
      <c r="G871" s="1"/>
      <c r="H871" s="1"/>
      <c r="I871" s="1"/>
      <c r="J871" s="1"/>
    </row>
    <row r="872" spans="2:10" ht="12.75" x14ac:dyDescent="0.2">
      <c r="B872" s="1"/>
      <c r="C872" s="1"/>
      <c r="D872" s="1"/>
      <c r="E872" s="1"/>
      <c r="F872" s="1"/>
      <c r="G872" s="1"/>
      <c r="H872" s="1"/>
      <c r="I872" s="1"/>
      <c r="J872" s="1"/>
    </row>
    <row r="873" spans="2:10" ht="12.75" x14ac:dyDescent="0.2">
      <c r="B873" s="1"/>
      <c r="C873" s="1"/>
      <c r="D873" s="1"/>
      <c r="E873" s="1"/>
      <c r="F873" s="1"/>
      <c r="G873" s="1"/>
      <c r="H873" s="1"/>
      <c r="I873" s="1"/>
      <c r="J873" s="1"/>
    </row>
    <row r="874" spans="2:10" ht="12.75" x14ac:dyDescent="0.2">
      <c r="B874" s="1"/>
      <c r="C874" s="1"/>
      <c r="D874" s="1"/>
      <c r="E874" s="1"/>
      <c r="F874" s="1"/>
      <c r="G874" s="1"/>
      <c r="H874" s="1"/>
      <c r="I874" s="1"/>
      <c r="J874" s="1"/>
    </row>
    <row r="875" spans="2:10" ht="12.75" x14ac:dyDescent="0.2">
      <c r="B875" s="1"/>
      <c r="C875" s="1"/>
      <c r="D875" s="1"/>
      <c r="E875" s="1"/>
      <c r="F875" s="1"/>
      <c r="G875" s="1"/>
      <c r="H875" s="1"/>
      <c r="I875" s="1"/>
      <c r="J875" s="1"/>
    </row>
    <row r="876" spans="2:10" ht="12.75" x14ac:dyDescent="0.2">
      <c r="B876" s="1"/>
      <c r="C876" s="1"/>
      <c r="D876" s="1"/>
      <c r="E876" s="1"/>
      <c r="F876" s="1"/>
      <c r="G876" s="1"/>
      <c r="H876" s="1"/>
      <c r="I876" s="1"/>
      <c r="J876" s="1"/>
    </row>
    <row r="877" spans="2:10" ht="12.75" x14ac:dyDescent="0.2">
      <c r="B877" s="1"/>
      <c r="C877" s="1"/>
      <c r="D877" s="1"/>
      <c r="E877" s="1"/>
      <c r="F877" s="1"/>
      <c r="G877" s="1"/>
      <c r="H877" s="1"/>
      <c r="I877" s="1"/>
      <c r="J877" s="1"/>
    </row>
    <row r="878" spans="2:10" ht="12.75" x14ac:dyDescent="0.2">
      <c r="B878" s="1"/>
      <c r="C878" s="1"/>
      <c r="D878" s="1"/>
      <c r="E878" s="1"/>
      <c r="F878" s="1"/>
      <c r="G878" s="1"/>
      <c r="H878" s="1"/>
      <c r="I878" s="1"/>
      <c r="J878" s="1"/>
    </row>
    <row r="879" spans="2:10" ht="12.75" x14ac:dyDescent="0.2">
      <c r="B879" s="1"/>
      <c r="C879" s="1"/>
      <c r="D879" s="1"/>
      <c r="E879" s="1"/>
      <c r="F879" s="1"/>
      <c r="G879" s="1"/>
      <c r="H879" s="1"/>
      <c r="I879" s="1"/>
      <c r="J879" s="1"/>
    </row>
    <row r="880" spans="2:10" ht="12.75" x14ac:dyDescent="0.2">
      <c r="B880" s="1"/>
      <c r="C880" s="1"/>
      <c r="D880" s="1"/>
      <c r="E880" s="1"/>
      <c r="F880" s="1"/>
      <c r="G880" s="1"/>
      <c r="H880" s="1"/>
      <c r="I880" s="1"/>
      <c r="J880" s="1"/>
    </row>
    <row r="881" spans="2:10" ht="12.75" x14ac:dyDescent="0.2">
      <c r="B881" s="1"/>
      <c r="C881" s="1"/>
      <c r="D881" s="1"/>
      <c r="E881" s="1"/>
      <c r="F881" s="1"/>
      <c r="G881" s="1"/>
      <c r="H881" s="1"/>
      <c r="I881" s="1"/>
      <c r="J881" s="1"/>
    </row>
    <row r="882" spans="2:10" ht="12.75" x14ac:dyDescent="0.2">
      <c r="B882" s="1"/>
      <c r="C882" s="1"/>
      <c r="D882" s="1"/>
      <c r="E882" s="1"/>
      <c r="F882" s="1"/>
      <c r="G882" s="1"/>
      <c r="H882" s="1"/>
      <c r="I882" s="1"/>
      <c r="J882" s="1"/>
    </row>
    <row r="883" spans="2:10" ht="12.75" x14ac:dyDescent="0.2">
      <c r="B883" s="1"/>
      <c r="C883" s="1"/>
      <c r="D883" s="1"/>
      <c r="E883" s="1"/>
      <c r="F883" s="1"/>
      <c r="G883" s="1"/>
      <c r="H883" s="1"/>
      <c r="I883" s="1"/>
      <c r="J883" s="1"/>
    </row>
    <row r="884" spans="2:10" ht="12.75" x14ac:dyDescent="0.2">
      <c r="B884" s="1"/>
      <c r="C884" s="1"/>
      <c r="D884" s="1"/>
      <c r="E884" s="1"/>
      <c r="F884" s="1"/>
      <c r="G884" s="1"/>
      <c r="H884" s="1"/>
      <c r="I884" s="1"/>
      <c r="J884" s="1"/>
    </row>
    <row r="885" spans="2:10" ht="12.75" x14ac:dyDescent="0.2">
      <c r="B885" s="1"/>
      <c r="C885" s="1"/>
      <c r="D885" s="1"/>
      <c r="E885" s="1"/>
      <c r="F885" s="1"/>
      <c r="G885" s="1"/>
      <c r="H885" s="1"/>
      <c r="I885" s="1"/>
      <c r="J885" s="1"/>
    </row>
    <row r="886" spans="2:10" ht="12.75" x14ac:dyDescent="0.2">
      <c r="B886" s="1"/>
      <c r="C886" s="1"/>
      <c r="D886" s="1"/>
      <c r="E886" s="1"/>
      <c r="F886" s="1"/>
      <c r="G886" s="1"/>
      <c r="H886" s="1"/>
      <c r="I886" s="1"/>
      <c r="J886" s="1"/>
    </row>
    <row r="887" spans="2:10" ht="12.75" x14ac:dyDescent="0.2">
      <c r="B887" s="1"/>
      <c r="C887" s="1"/>
      <c r="D887" s="1"/>
      <c r="E887" s="1"/>
      <c r="F887" s="1"/>
      <c r="G887" s="1"/>
      <c r="H887" s="1"/>
      <c r="I887" s="1"/>
      <c r="J887" s="1"/>
    </row>
    <row r="888" spans="2:10" ht="12.75" x14ac:dyDescent="0.2">
      <c r="B888" s="1"/>
      <c r="C888" s="1"/>
      <c r="D888" s="1"/>
      <c r="E888" s="1"/>
      <c r="F888" s="1"/>
      <c r="G888" s="1"/>
      <c r="H888" s="1"/>
      <c r="I888" s="1"/>
      <c r="J888" s="1"/>
    </row>
    <row r="889" spans="2:10" ht="12.75" x14ac:dyDescent="0.2">
      <c r="B889" s="1"/>
      <c r="C889" s="1"/>
      <c r="D889" s="1"/>
      <c r="E889" s="1"/>
      <c r="F889" s="1"/>
      <c r="G889" s="1"/>
      <c r="H889" s="1"/>
      <c r="I889" s="1"/>
      <c r="J889" s="1"/>
    </row>
    <row r="890" spans="2:10" ht="12.75" x14ac:dyDescent="0.2">
      <c r="B890" s="1"/>
      <c r="C890" s="1"/>
      <c r="D890" s="1"/>
      <c r="E890" s="1"/>
      <c r="F890" s="1"/>
      <c r="G890" s="1"/>
      <c r="H890" s="1"/>
      <c r="I890" s="1"/>
      <c r="J890" s="1"/>
    </row>
    <row r="891" spans="2:10" ht="12.75" x14ac:dyDescent="0.2">
      <c r="B891" s="1"/>
      <c r="C891" s="1"/>
      <c r="D891" s="1"/>
      <c r="E891" s="1"/>
      <c r="F891" s="1"/>
      <c r="G891" s="1"/>
      <c r="H891" s="1"/>
      <c r="I891" s="1"/>
      <c r="J891" s="1"/>
    </row>
    <row r="892" spans="2:10" ht="12.75" x14ac:dyDescent="0.2">
      <c r="B892" s="1"/>
      <c r="C892" s="1"/>
      <c r="D892" s="1"/>
      <c r="E892" s="1"/>
      <c r="F892" s="1"/>
      <c r="G892" s="1"/>
      <c r="H892" s="1"/>
      <c r="I892" s="1"/>
      <c r="J892" s="1"/>
    </row>
    <row r="893" spans="2:10" ht="12.75" x14ac:dyDescent="0.2">
      <c r="B893" s="1"/>
      <c r="C893" s="1"/>
      <c r="D893" s="1"/>
      <c r="E893" s="1"/>
      <c r="F893" s="1"/>
      <c r="G893" s="1"/>
      <c r="H893" s="1"/>
      <c r="I893" s="1"/>
      <c r="J893" s="1"/>
    </row>
    <row r="894" spans="2:10" ht="12.75" x14ac:dyDescent="0.2">
      <c r="B894" s="1"/>
      <c r="C894" s="1"/>
      <c r="D894" s="1"/>
      <c r="E894" s="1"/>
      <c r="F894" s="1"/>
      <c r="G894" s="1"/>
      <c r="H894" s="1"/>
      <c r="I894" s="1"/>
      <c r="J894" s="1"/>
    </row>
    <row r="895" spans="2:10" ht="12.75" x14ac:dyDescent="0.2">
      <c r="B895" s="1"/>
      <c r="C895" s="1"/>
      <c r="D895" s="1"/>
      <c r="E895" s="1"/>
      <c r="F895" s="1"/>
      <c r="G895" s="1"/>
      <c r="H895" s="1"/>
      <c r="I895" s="1"/>
      <c r="J895" s="1"/>
    </row>
    <row r="896" spans="2:10" ht="12.75" x14ac:dyDescent="0.2">
      <c r="B896" s="1"/>
      <c r="C896" s="1"/>
      <c r="D896" s="1"/>
      <c r="E896" s="1"/>
      <c r="F896" s="1"/>
      <c r="G896" s="1"/>
      <c r="H896" s="1"/>
      <c r="I896" s="1"/>
      <c r="J896" s="1"/>
    </row>
    <row r="897" spans="2:10" ht="12.75" x14ac:dyDescent="0.2">
      <c r="B897" s="1"/>
      <c r="C897" s="1"/>
      <c r="D897" s="1"/>
      <c r="E897" s="1"/>
      <c r="F897" s="1"/>
      <c r="G897" s="1"/>
      <c r="H897" s="1"/>
      <c r="I897" s="1"/>
      <c r="J897" s="1"/>
    </row>
    <row r="898" spans="2:10" ht="12.75" x14ac:dyDescent="0.2">
      <c r="B898" s="1"/>
      <c r="C898" s="1"/>
      <c r="D898" s="1"/>
      <c r="E898" s="1"/>
      <c r="F898" s="1"/>
      <c r="G898" s="1"/>
      <c r="H898" s="1"/>
      <c r="I898" s="1"/>
      <c r="J898" s="1"/>
    </row>
    <row r="899" spans="2:10" ht="12.75" x14ac:dyDescent="0.2">
      <c r="B899" s="1"/>
      <c r="C899" s="1"/>
      <c r="D899" s="1"/>
      <c r="E899" s="1"/>
      <c r="F899" s="1"/>
      <c r="G899" s="1"/>
      <c r="H899" s="1"/>
      <c r="I899" s="1"/>
      <c r="J899" s="1"/>
    </row>
    <row r="900" spans="2:10" ht="12.75" x14ac:dyDescent="0.2">
      <c r="B900" s="1"/>
      <c r="C900" s="1"/>
      <c r="D900" s="1"/>
      <c r="E900" s="1"/>
      <c r="F900" s="1"/>
      <c r="G900" s="1"/>
      <c r="H900" s="1"/>
      <c r="I900" s="1"/>
      <c r="J900" s="1"/>
    </row>
    <row r="901" spans="2:10" ht="12.75" x14ac:dyDescent="0.2">
      <c r="B901" s="1"/>
      <c r="C901" s="1"/>
      <c r="D901" s="1"/>
      <c r="E901" s="1"/>
      <c r="F901" s="1"/>
      <c r="G901" s="1"/>
      <c r="H901" s="1"/>
      <c r="I901" s="1"/>
      <c r="J901" s="1"/>
    </row>
    <row r="902" spans="2:10" ht="12.75" x14ac:dyDescent="0.2">
      <c r="B902" s="1"/>
      <c r="C902" s="1"/>
      <c r="D902" s="1"/>
      <c r="E902" s="1"/>
      <c r="F902" s="1"/>
      <c r="G902" s="1"/>
      <c r="H902" s="1"/>
      <c r="I902" s="1"/>
      <c r="J902" s="1"/>
    </row>
    <row r="903" spans="2:10" ht="12.75" x14ac:dyDescent="0.2">
      <c r="B903" s="1"/>
      <c r="C903" s="1"/>
      <c r="D903" s="1"/>
      <c r="E903" s="1"/>
      <c r="F903" s="1"/>
      <c r="G903" s="1"/>
      <c r="H903" s="1"/>
      <c r="I903" s="1"/>
      <c r="J903" s="1"/>
    </row>
    <row r="904" spans="2:10" ht="12.75" x14ac:dyDescent="0.2">
      <c r="B904" s="1"/>
      <c r="C904" s="1"/>
      <c r="D904" s="1"/>
      <c r="E904" s="1"/>
      <c r="F904" s="1"/>
      <c r="G904" s="1"/>
      <c r="H904" s="1"/>
      <c r="I904" s="1"/>
      <c r="J904" s="1"/>
    </row>
    <row r="905" spans="2:10" ht="12.75" x14ac:dyDescent="0.2">
      <c r="B905" s="1"/>
      <c r="C905" s="1"/>
      <c r="D905" s="1"/>
      <c r="E905" s="1"/>
      <c r="F905" s="1"/>
      <c r="G905" s="1"/>
      <c r="H905" s="1"/>
      <c r="I905" s="1"/>
      <c r="J905" s="1"/>
    </row>
    <row r="906" spans="2:10" ht="12.75" x14ac:dyDescent="0.2">
      <c r="B906" s="1"/>
      <c r="C906" s="1"/>
      <c r="D906" s="1"/>
      <c r="E906" s="1"/>
      <c r="F906" s="1"/>
      <c r="G906" s="1"/>
      <c r="H906" s="1"/>
      <c r="I906" s="1"/>
      <c r="J906" s="1"/>
    </row>
    <row r="907" spans="2:10" ht="12.75" x14ac:dyDescent="0.2">
      <c r="B907" s="1"/>
      <c r="C907" s="1"/>
      <c r="D907" s="1"/>
      <c r="E907" s="1"/>
      <c r="F907" s="1"/>
      <c r="G907" s="1"/>
      <c r="H907" s="1"/>
      <c r="I907" s="1"/>
      <c r="J907" s="1"/>
    </row>
    <row r="908" spans="2:10" ht="12.75" x14ac:dyDescent="0.2">
      <c r="B908" s="1"/>
      <c r="C908" s="1"/>
      <c r="D908" s="1"/>
      <c r="E908" s="1"/>
      <c r="F908" s="1"/>
      <c r="G908" s="1"/>
      <c r="H908" s="1"/>
      <c r="I908" s="1"/>
      <c r="J908" s="1"/>
    </row>
    <row r="909" spans="2:10" ht="12.75" x14ac:dyDescent="0.2">
      <c r="B909" s="1"/>
      <c r="C909" s="1"/>
      <c r="D909" s="1"/>
      <c r="E909" s="1"/>
      <c r="F909" s="1"/>
      <c r="G909" s="1"/>
      <c r="H909" s="1"/>
      <c r="I909" s="1"/>
      <c r="J909" s="1"/>
    </row>
    <row r="910" spans="2:10" ht="12.75" x14ac:dyDescent="0.2">
      <c r="B910" s="1"/>
      <c r="C910" s="1"/>
      <c r="D910" s="1"/>
      <c r="E910" s="1"/>
      <c r="F910" s="1"/>
      <c r="G910" s="1"/>
      <c r="H910" s="1"/>
      <c r="I910" s="1"/>
      <c r="J910" s="1"/>
    </row>
    <row r="911" spans="2:10" ht="12.75" x14ac:dyDescent="0.2">
      <c r="B911" s="1"/>
      <c r="C911" s="1"/>
      <c r="D911" s="1"/>
      <c r="E911" s="1"/>
      <c r="F911" s="1"/>
      <c r="G911" s="1"/>
      <c r="H911" s="1"/>
      <c r="I911" s="1"/>
      <c r="J911" s="1"/>
    </row>
    <row r="912" spans="2:10" ht="12.75" x14ac:dyDescent="0.2">
      <c r="B912" s="1"/>
      <c r="C912" s="1"/>
      <c r="D912" s="1"/>
      <c r="E912" s="1"/>
      <c r="F912" s="1"/>
      <c r="G912" s="1"/>
      <c r="H912" s="1"/>
      <c r="I912" s="1"/>
      <c r="J912" s="1"/>
    </row>
    <row r="913" spans="2:10" ht="12.75" x14ac:dyDescent="0.2">
      <c r="B913" s="1"/>
      <c r="C913" s="1"/>
      <c r="D913" s="1"/>
      <c r="E913" s="1"/>
      <c r="F913" s="1"/>
      <c r="G913" s="1"/>
      <c r="H913" s="1"/>
      <c r="I913" s="1"/>
      <c r="J913" s="1"/>
    </row>
    <row r="914" spans="2:10" ht="12.75" x14ac:dyDescent="0.2">
      <c r="B914" s="1"/>
      <c r="C914" s="1"/>
      <c r="D914" s="1"/>
      <c r="E914" s="1"/>
      <c r="F914" s="1"/>
      <c r="G914" s="1"/>
      <c r="H914" s="1"/>
      <c r="I914" s="1"/>
      <c r="J914" s="1"/>
    </row>
    <row r="915" spans="2:10" ht="12.75" x14ac:dyDescent="0.2">
      <c r="B915" s="1"/>
      <c r="C915" s="1"/>
      <c r="D915" s="1"/>
      <c r="E915" s="1"/>
      <c r="F915" s="1"/>
      <c r="G915" s="1"/>
      <c r="H915" s="1"/>
      <c r="I915" s="1"/>
      <c r="J915" s="1"/>
    </row>
    <row r="916" spans="2:10" ht="12.75" x14ac:dyDescent="0.2">
      <c r="B916" s="1"/>
      <c r="C916" s="1"/>
      <c r="D916" s="1"/>
      <c r="E916" s="1"/>
      <c r="F916" s="1"/>
      <c r="G916" s="1"/>
      <c r="H916" s="1"/>
      <c r="I916" s="1"/>
      <c r="J916" s="1"/>
    </row>
    <row r="917" spans="2:10" ht="12.75" x14ac:dyDescent="0.2">
      <c r="B917" s="1"/>
      <c r="C917" s="1"/>
      <c r="D917" s="1"/>
      <c r="E917" s="1"/>
      <c r="F917" s="1"/>
      <c r="G917" s="1"/>
      <c r="H917" s="1"/>
      <c r="I917" s="1"/>
      <c r="J917" s="1"/>
    </row>
    <row r="918" spans="2:10" ht="12.75" x14ac:dyDescent="0.2">
      <c r="B918" s="1"/>
      <c r="C918" s="1"/>
      <c r="D918" s="1"/>
      <c r="E918" s="1"/>
      <c r="F918" s="1"/>
      <c r="G918" s="1"/>
      <c r="H918" s="1"/>
      <c r="I918" s="1"/>
      <c r="J918" s="1"/>
    </row>
    <row r="919" spans="2:10" ht="12.75" x14ac:dyDescent="0.2">
      <c r="B919" s="1"/>
      <c r="C919" s="1"/>
      <c r="D919" s="1"/>
      <c r="E919" s="1"/>
      <c r="F919" s="1"/>
      <c r="G919" s="1"/>
      <c r="H919" s="1"/>
      <c r="I919" s="1"/>
      <c r="J919" s="1"/>
    </row>
    <row r="920" spans="2:10" ht="12.75" x14ac:dyDescent="0.2">
      <c r="B920" s="1"/>
      <c r="C920" s="1"/>
      <c r="D920" s="1"/>
      <c r="E920" s="1"/>
      <c r="F920" s="1"/>
      <c r="G920" s="1"/>
      <c r="H920" s="1"/>
      <c r="I920" s="1"/>
      <c r="J920" s="1"/>
    </row>
    <row r="921" spans="2:10" ht="12.75" x14ac:dyDescent="0.2">
      <c r="B921" s="1"/>
      <c r="C921" s="1"/>
      <c r="D921" s="1"/>
      <c r="E921" s="1"/>
      <c r="F921" s="1"/>
      <c r="G921" s="1"/>
      <c r="H921" s="1"/>
      <c r="I921" s="1"/>
      <c r="J921" s="1"/>
    </row>
    <row r="922" spans="2:10" ht="12.75" x14ac:dyDescent="0.2">
      <c r="B922" s="1"/>
      <c r="C922" s="1"/>
      <c r="D922" s="1"/>
      <c r="E922" s="1"/>
      <c r="F922" s="1"/>
      <c r="G922" s="1"/>
      <c r="H922" s="1"/>
      <c r="I922" s="1"/>
      <c r="J922" s="1"/>
    </row>
    <row r="923" spans="2:10" ht="12.75" x14ac:dyDescent="0.2">
      <c r="B923" s="1"/>
      <c r="C923" s="1"/>
      <c r="D923" s="1"/>
      <c r="E923" s="1"/>
      <c r="F923" s="1"/>
      <c r="G923" s="1"/>
      <c r="H923" s="1"/>
      <c r="I923" s="1"/>
      <c r="J923" s="1"/>
    </row>
    <row r="924" spans="2:10" ht="12.75" x14ac:dyDescent="0.2">
      <c r="B924" s="1"/>
      <c r="C924" s="1"/>
      <c r="D924" s="1"/>
      <c r="E924" s="1"/>
      <c r="F924" s="1"/>
      <c r="G924" s="1"/>
      <c r="H924" s="1"/>
      <c r="I924" s="1"/>
      <c r="J924" s="1"/>
    </row>
    <row r="925" spans="2:10" ht="12.75" x14ac:dyDescent="0.2">
      <c r="B925" s="1"/>
      <c r="C925" s="1"/>
      <c r="D925" s="1"/>
      <c r="E925" s="1"/>
      <c r="F925" s="1"/>
      <c r="G925" s="1"/>
      <c r="H925" s="1"/>
      <c r="I925" s="1"/>
      <c r="J925" s="1"/>
    </row>
    <row r="926" spans="2:10" ht="12.75" x14ac:dyDescent="0.2">
      <c r="B926" s="1"/>
      <c r="C926" s="1"/>
      <c r="D926" s="1"/>
      <c r="E926" s="1"/>
      <c r="F926" s="1"/>
      <c r="G926" s="1"/>
      <c r="H926" s="1"/>
      <c r="I926" s="1"/>
      <c r="J926" s="1"/>
    </row>
    <row r="927" spans="2:10" ht="12.75" x14ac:dyDescent="0.2">
      <c r="B927" s="1"/>
      <c r="C927" s="1"/>
      <c r="D927" s="1"/>
      <c r="E927" s="1"/>
      <c r="F927" s="1"/>
      <c r="G927" s="1"/>
      <c r="H927" s="1"/>
      <c r="I927" s="1"/>
      <c r="J927" s="1"/>
    </row>
    <row r="928" spans="2:10" ht="12.75" x14ac:dyDescent="0.2">
      <c r="B928" s="1"/>
      <c r="C928" s="1"/>
      <c r="D928" s="1"/>
      <c r="E928" s="1"/>
      <c r="F928" s="1"/>
      <c r="G928" s="1"/>
      <c r="H928" s="1"/>
      <c r="I928" s="1"/>
      <c r="J928" s="1"/>
    </row>
    <row r="929" spans="2:10" ht="12.75" x14ac:dyDescent="0.2">
      <c r="B929" s="1"/>
      <c r="C929" s="1"/>
      <c r="D929" s="1"/>
      <c r="E929" s="1"/>
      <c r="F929" s="1"/>
      <c r="G929" s="1"/>
      <c r="H929" s="1"/>
      <c r="I929" s="1"/>
      <c r="J929" s="1"/>
    </row>
    <row r="930" spans="2:10" ht="12.75" x14ac:dyDescent="0.2">
      <c r="B930" s="1"/>
      <c r="C930" s="1"/>
      <c r="D930" s="1"/>
      <c r="E930" s="1"/>
      <c r="F930" s="1"/>
      <c r="G930" s="1"/>
      <c r="H930" s="1"/>
      <c r="I930" s="1"/>
      <c r="J930" s="1"/>
    </row>
    <row r="931" spans="2:10" ht="12.75" x14ac:dyDescent="0.2">
      <c r="B931" s="1"/>
      <c r="C931" s="1"/>
      <c r="D931" s="1"/>
      <c r="E931" s="1"/>
      <c r="F931" s="1"/>
      <c r="G931" s="1"/>
      <c r="H931" s="1"/>
      <c r="I931" s="1"/>
      <c r="J931" s="1"/>
    </row>
    <row r="932" spans="2:10" ht="12.75" x14ac:dyDescent="0.2">
      <c r="B932" s="1"/>
      <c r="C932" s="1"/>
      <c r="D932" s="1"/>
      <c r="E932" s="1"/>
      <c r="F932" s="1"/>
      <c r="G932" s="1"/>
      <c r="H932" s="1"/>
      <c r="I932" s="1"/>
      <c r="J932" s="1"/>
    </row>
    <row r="933" spans="2:10" ht="12.75" x14ac:dyDescent="0.2">
      <c r="B933" s="1"/>
      <c r="C933" s="1"/>
      <c r="D933" s="1"/>
      <c r="E933" s="1"/>
      <c r="F933" s="1"/>
      <c r="G933" s="1"/>
      <c r="H933" s="1"/>
      <c r="I933" s="1"/>
      <c r="J933" s="1"/>
    </row>
    <row r="934" spans="2:10" ht="12.75" x14ac:dyDescent="0.2">
      <c r="B934" s="1"/>
      <c r="C934" s="1"/>
      <c r="D934" s="1"/>
      <c r="E934" s="1"/>
      <c r="F934" s="1"/>
      <c r="G934" s="1"/>
      <c r="H934" s="1"/>
      <c r="I934" s="1"/>
      <c r="J934" s="1"/>
    </row>
    <row r="935" spans="2:10" ht="12.75" x14ac:dyDescent="0.2">
      <c r="B935" s="1"/>
      <c r="C935" s="1"/>
      <c r="D935" s="1"/>
      <c r="E935" s="1"/>
      <c r="F935" s="1"/>
      <c r="G935" s="1"/>
      <c r="H935" s="1"/>
      <c r="I935" s="1"/>
      <c r="J935" s="1"/>
    </row>
    <row r="936" spans="2:10" ht="12.75" x14ac:dyDescent="0.2">
      <c r="B936" s="1"/>
      <c r="C936" s="1"/>
      <c r="D936" s="1"/>
      <c r="E936" s="1"/>
      <c r="F936" s="1"/>
      <c r="G936" s="1"/>
      <c r="H936" s="1"/>
      <c r="I936" s="1"/>
      <c r="J936" s="1"/>
    </row>
    <row r="937" spans="2:10" ht="12.75" x14ac:dyDescent="0.2">
      <c r="B937" s="1"/>
      <c r="C937" s="1"/>
      <c r="D937" s="1"/>
      <c r="E937" s="1"/>
      <c r="F937" s="1"/>
      <c r="G937" s="1"/>
      <c r="H937" s="1"/>
      <c r="I937" s="1"/>
      <c r="J937" s="1"/>
    </row>
    <row r="938" spans="2:10" ht="12.75" x14ac:dyDescent="0.2">
      <c r="B938" s="1"/>
      <c r="C938" s="1"/>
      <c r="D938" s="1"/>
      <c r="E938" s="1"/>
      <c r="F938" s="1"/>
      <c r="G938" s="1"/>
      <c r="H938" s="1"/>
      <c r="I938" s="1"/>
      <c r="J938" s="1"/>
    </row>
    <row r="939" spans="2:10" ht="12.75" x14ac:dyDescent="0.2">
      <c r="B939" s="1"/>
      <c r="C939" s="1"/>
      <c r="D939" s="1"/>
      <c r="E939" s="1"/>
      <c r="F939" s="1"/>
      <c r="G939" s="1"/>
      <c r="H939" s="1"/>
      <c r="I939" s="1"/>
      <c r="J939" s="1"/>
    </row>
    <row r="940" spans="2:10" ht="12.75" x14ac:dyDescent="0.2">
      <c r="B940" s="1"/>
      <c r="C940" s="1"/>
      <c r="D940" s="1"/>
      <c r="E940" s="1"/>
      <c r="F940" s="1"/>
      <c r="G940" s="1"/>
      <c r="H940" s="1"/>
      <c r="I940" s="1"/>
      <c r="J940" s="1"/>
    </row>
    <row r="941" spans="2:10" ht="12.75" x14ac:dyDescent="0.2">
      <c r="B941" s="1"/>
      <c r="C941" s="1"/>
      <c r="D941" s="1"/>
      <c r="E941" s="1"/>
      <c r="F941" s="1"/>
      <c r="G941" s="1"/>
      <c r="H941" s="1"/>
      <c r="I941" s="1"/>
      <c r="J941" s="1"/>
    </row>
    <row r="942" spans="2:10" ht="12.75" x14ac:dyDescent="0.2">
      <c r="B942" s="1"/>
      <c r="C942" s="1"/>
      <c r="D942" s="1"/>
      <c r="E942" s="1"/>
      <c r="F942" s="1"/>
      <c r="G942" s="1"/>
      <c r="H942" s="1"/>
      <c r="I942" s="1"/>
      <c r="J942" s="1"/>
    </row>
    <row r="943" spans="2:10" ht="12.75" x14ac:dyDescent="0.2">
      <c r="B943" s="1"/>
      <c r="C943" s="1"/>
      <c r="D943" s="1"/>
      <c r="E943" s="1"/>
      <c r="F943" s="1"/>
      <c r="G943" s="1"/>
      <c r="H943" s="1"/>
      <c r="I943" s="1"/>
      <c r="J943" s="1"/>
    </row>
    <row r="944" spans="2:10" ht="12.75" x14ac:dyDescent="0.2">
      <c r="B944" s="1"/>
      <c r="C944" s="1"/>
      <c r="D944" s="1"/>
      <c r="E944" s="1"/>
      <c r="F944" s="1"/>
      <c r="G944" s="1"/>
      <c r="H944" s="1"/>
      <c r="I944" s="1"/>
      <c r="J944" s="1"/>
    </row>
    <row r="945" spans="2:10" ht="12.75" x14ac:dyDescent="0.2">
      <c r="B945" s="1"/>
      <c r="C945" s="1"/>
      <c r="D945" s="1"/>
      <c r="E945" s="1"/>
      <c r="F945" s="1"/>
      <c r="G945" s="1"/>
      <c r="H945" s="1"/>
      <c r="I945" s="1"/>
      <c r="J945" s="1"/>
    </row>
    <row r="946" spans="2:10" ht="12.75" x14ac:dyDescent="0.2">
      <c r="B946" s="1"/>
      <c r="C946" s="1"/>
      <c r="D946" s="1"/>
      <c r="E946" s="1"/>
      <c r="F946" s="1"/>
      <c r="G946" s="1"/>
      <c r="H946" s="1"/>
      <c r="I946" s="1"/>
      <c r="J946" s="1"/>
    </row>
    <row r="947" spans="2:10" ht="12.75" x14ac:dyDescent="0.2">
      <c r="B947" s="1"/>
      <c r="C947" s="1"/>
      <c r="D947" s="1"/>
      <c r="E947" s="1"/>
      <c r="F947" s="1"/>
      <c r="G947" s="1"/>
      <c r="H947" s="1"/>
      <c r="I947" s="1"/>
      <c r="J947" s="1"/>
    </row>
    <row r="948" spans="2:10" ht="12.75" x14ac:dyDescent="0.2">
      <c r="B948" s="1"/>
      <c r="C948" s="1"/>
      <c r="D948" s="1"/>
      <c r="E948" s="1"/>
      <c r="F948" s="1"/>
      <c r="G948" s="1"/>
      <c r="H948" s="1"/>
      <c r="I948" s="1"/>
      <c r="J948" s="1"/>
    </row>
    <row r="949" spans="2:10" ht="12.75" x14ac:dyDescent="0.2">
      <c r="B949" s="1"/>
      <c r="C949" s="1"/>
      <c r="D949" s="1"/>
      <c r="E949" s="1"/>
      <c r="F949" s="1"/>
      <c r="G949" s="1"/>
      <c r="H949" s="1"/>
      <c r="I949" s="1"/>
      <c r="J949" s="1"/>
    </row>
    <row r="950" spans="2:10" ht="12.75" x14ac:dyDescent="0.2">
      <c r="B950" s="1"/>
      <c r="C950" s="1"/>
      <c r="D950" s="1"/>
      <c r="E950" s="1"/>
      <c r="F950" s="1"/>
      <c r="G950" s="1"/>
      <c r="H950" s="1"/>
      <c r="I950" s="1"/>
      <c r="J950" s="1"/>
    </row>
    <row r="951" spans="2:10" ht="12.75" x14ac:dyDescent="0.2">
      <c r="B951" s="1"/>
      <c r="C951" s="1"/>
      <c r="D951" s="1"/>
      <c r="E951" s="1"/>
      <c r="F951" s="1"/>
      <c r="G951" s="1"/>
      <c r="H951" s="1"/>
      <c r="I951" s="1"/>
      <c r="J951" s="1"/>
    </row>
    <row r="952" spans="2:10" ht="12.75" x14ac:dyDescent="0.2">
      <c r="B952" s="1"/>
      <c r="C952" s="1"/>
      <c r="D952" s="1"/>
      <c r="E952" s="1"/>
      <c r="F952" s="1"/>
      <c r="G952" s="1"/>
      <c r="H952" s="1"/>
      <c r="I952" s="1"/>
      <c r="J952" s="1"/>
    </row>
    <row r="953" spans="2:10" ht="12.75" x14ac:dyDescent="0.2">
      <c r="B953" s="1"/>
      <c r="C953" s="1"/>
      <c r="D953" s="1"/>
      <c r="E953" s="1"/>
      <c r="F953" s="1"/>
      <c r="G953" s="1"/>
      <c r="H953" s="1"/>
      <c r="I953" s="1"/>
      <c r="J953" s="1"/>
    </row>
    <row r="954" spans="2:10" ht="12.75" x14ac:dyDescent="0.2">
      <c r="B954" s="1"/>
      <c r="C954" s="1"/>
      <c r="D954" s="1"/>
      <c r="E954" s="1"/>
      <c r="F954" s="1"/>
      <c r="G954" s="1"/>
      <c r="H954" s="1"/>
      <c r="I954" s="1"/>
      <c r="J954" s="1"/>
    </row>
    <row r="955" spans="2:10" ht="12.75" x14ac:dyDescent="0.2">
      <c r="B955" s="1"/>
      <c r="C955" s="1"/>
      <c r="D955" s="1"/>
      <c r="E955" s="1"/>
      <c r="F955" s="1"/>
      <c r="G955" s="1"/>
      <c r="H955" s="1"/>
      <c r="I955" s="1"/>
      <c r="J955" s="1"/>
    </row>
    <row r="956" spans="2:10" ht="12.75" x14ac:dyDescent="0.2">
      <c r="B956" s="1"/>
      <c r="C956" s="1"/>
      <c r="D956" s="1"/>
      <c r="E956" s="1"/>
      <c r="F956" s="1"/>
      <c r="G956" s="1"/>
      <c r="H956" s="1"/>
      <c r="I956" s="1"/>
      <c r="J956" s="1"/>
    </row>
    <row r="957" spans="2:10" ht="12.75" x14ac:dyDescent="0.2">
      <c r="B957" s="1"/>
      <c r="C957" s="1"/>
      <c r="D957" s="1"/>
      <c r="E957" s="1"/>
      <c r="F957" s="1"/>
      <c r="G957" s="1"/>
      <c r="H957" s="1"/>
      <c r="I957" s="1"/>
      <c r="J957" s="1"/>
    </row>
    <row r="958" spans="2:10" ht="12.75" x14ac:dyDescent="0.2">
      <c r="B958" s="1"/>
      <c r="C958" s="1"/>
      <c r="D958" s="1"/>
      <c r="E958" s="1"/>
      <c r="F958" s="1"/>
      <c r="G958" s="1"/>
      <c r="H958" s="1"/>
      <c r="I958" s="1"/>
      <c r="J958" s="1"/>
    </row>
    <row r="959" spans="2:10" ht="12.75" x14ac:dyDescent="0.2">
      <c r="B959" s="1"/>
      <c r="C959" s="1"/>
      <c r="D959" s="1"/>
      <c r="E959" s="1"/>
      <c r="F959" s="1"/>
      <c r="G959" s="1"/>
      <c r="H959" s="1"/>
      <c r="I959" s="1"/>
      <c r="J959" s="1"/>
    </row>
    <row r="960" spans="2:10" ht="12.75" x14ac:dyDescent="0.2">
      <c r="B960" s="1"/>
      <c r="C960" s="1"/>
      <c r="D960" s="1"/>
      <c r="E960" s="1"/>
      <c r="F960" s="1"/>
      <c r="G960" s="1"/>
      <c r="H960" s="1"/>
      <c r="I960" s="1"/>
      <c r="J960" s="1"/>
    </row>
    <row r="961" spans="2:10" ht="12.75" x14ac:dyDescent="0.2">
      <c r="B961" s="1"/>
      <c r="C961" s="1"/>
      <c r="D961" s="1"/>
      <c r="E961" s="1"/>
      <c r="F961" s="1"/>
      <c r="G961" s="1"/>
      <c r="H961" s="1"/>
      <c r="I961" s="1"/>
      <c r="J961" s="1"/>
    </row>
    <row r="962" spans="2:10" ht="12.75" x14ac:dyDescent="0.2">
      <c r="B962" s="1"/>
      <c r="C962" s="1"/>
      <c r="D962" s="1"/>
      <c r="E962" s="1"/>
      <c r="F962" s="1"/>
      <c r="G962" s="1"/>
      <c r="H962" s="1"/>
      <c r="I962" s="1"/>
      <c r="J962" s="1"/>
    </row>
    <row r="963" spans="2:10" ht="12.75" x14ac:dyDescent="0.2">
      <c r="B963" s="1"/>
      <c r="C963" s="1"/>
      <c r="D963" s="1"/>
      <c r="E963" s="1"/>
      <c r="F963" s="1"/>
      <c r="G963" s="1"/>
      <c r="H963" s="1"/>
      <c r="I963" s="1"/>
      <c r="J963" s="1"/>
    </row>
    <row r="964" spans="2:10" ht="12.75" x14ac:dyDescent="0.2">
      <c r="B964" s="1"/>
      <c r="C964" s="1"/>
      <c r="D964" s="1"/>
      <c r="E964" s="1"/>
      <c r="F964" s="1"/>
      <c r="G964" s="1"/>
      <c r="H964" s="1"/>
      <c r="I964" s="1"/>
      <c r="J964" s="1"/>
    </row>
    <row r="965" spans="2:10" ht="12.75" x14ac:dyDescent="0.2">
      <c r="B965" s="1"/>
      <c r="C965" s="1"/>
      <c r="D965" s="1"/>
      <c r="E965" s="1"/>
      <c r="F965" s="1"/>
      <c r="G965" s="1"/>
      <c r="H965" s="1"/>
      <c r="I965" s="1"/>
      <c r="J965" s="1"/>
    </row>
    <row r="966" spans="2:10" ht="12.75" x14ac:dyDescent="0.2">
      <c r="B966" s="1"/>
      <c r="C966" s="1"/>
      <c r="D966" s="1"/>
      <c r="E966" s="1"/>
      <c r="F966" s="1"/>
      <c r="G966" s="1"/>
      <c r="H966" s="1"/>
      <c r="I966" s="1"/>
      <c r="J966" s="1"/>
    </row>
    <row r="967" spans="2:10" ht="12.75" x14ac:dyDescent="0.2">
      <c r="B967" s="1"/>
      <c r="C967" s="1"/>
      <c r="D967" s="1"/>
      <c r="E967" s="1"/>
      <c r="F967" s="1"/>
      <c r="G967" s="1"/>
      <c r="H967" s="1"/>
      <c r="I967" s="1"/>
      <c r="J967" s="1"/>
    </row>
    <row r="968" spans="2:10" ht="12.75" x14ac:dyDescent="0.2">
      <c r="B968" s="1"/>
      <c r="C968" s="1"/>
      <c r="D968" s="1"/>
      <c r="E968" s="1"/>
      <c r="F968" s="1"/>
      <c r="G968" s="1"/>
      <c r="H968" s="1"/>
      <c r="I968" s="1"/>
      <c r="J968" s="1"/>
    </row>
    <row r="969" spans="2:10" ht="12.75" x14ac:dyDescent="0.2">
      <c r="B969" s="1"/>
      <c r="C969" s="1"/>
      <c r="D969" s="1"/>
      <c r="E969" s="1"/>
      <c r="F969" s="1"/>
      <c r="G969" s="1"/>
      <c r="H969" s="1"/>
      <c r="I969" s="1"/>
      <c r="J969" s="1"/>
    </row>
    <row r="970" spans="2:10" ht="12.75" x14ac:dyDescent="0.2">
      <c r="B970" s="1"/>
      <c r="C970" s="1"/>
      <c r="D970" s="1"/>
      <c r="E970" s="1"/>
      <c r="F970" s="1"/>
      <c r="G970" s="1"/>
      <c r="H970" s="1"/>
      <c r="I970" s="1"/>
      <c r="J970" s="1"/>
    </row>
    <row r="971" spans="2:10" ht="12.75" x14ac:dyDescent="0.2">
      <c r="B971" s="1"/>
      <c r="C971" s="1"/>
      <c r="D971" s="1"/>
      <c r="E971" s="1"/>
      <c r="F971" s="1"/>
      <c r="G971" s="1"/>
      <c r="H971" s="1"/>
      <c r="I971" s="1"/>
      <c r="J971" s="1"/>
    </row>
    <row r="972" spans="2:10" ht="12.75" x14ac:dyDescent="0.2">
      <c r="B972" s="1"/>
      <c r="C972" s="1"/>
      <c r="D972" s="1"/>
      <c r="E972" s="1"/>
      <c r="F972" s="1"/>
      <c r="G972" s="1"/>
      <c r="H972" s="1"/>
      <c r="I972" s="1"/>
      <c r="J972" s="1"/>
    </row>
    <row r="973" spans="2:10" ht="12.75" x14ac:dyDescent="0.2">
      <c r="B973" s="1"/>
      <c r="C973" s="1"/>
      <c r="D973" s="1"/>
      <c r="E973" s="1"/>
      <c r="F973" s="1"/>
      <c r="G973" s="1"/>
      <c r="H973" s="1"/>
      <c r="I973" s="1"/>
      <c r="J973" s="1"/>
    </row>
    <row r="974" spans="2:10" ht="12.75" x14ac:dyDescent="0.2">
      <c r="B974" s="1"/>
      <c r="C974" s="1"/>
      <c r="D974" s="1"/>
      <c r="E974" s="1"/>
      <c r="F974" s="1"/>
      <c r="G974" s="1"/>
      <c r="H974" s="1"/>
      <c r="I974" s="1"/>
      <c r="J974" s="1"/>
    </row>
    <row r="975" spans="2:10" ht="12.75" x14ac:dyDescent="0.2">
      <c r="B975" s="1"/>
      <c r="C975" s="1"/>
      <c r="D975" s="1"/>
      <c r="E975" s="1"/>
      <c r="F975" s="1"/>
      <c r="G975" s="1"/>
      <c r="H975" s="1"/>
      <c r="I975" s="1"/>
      <c r="J975" s="1"/>
    </row>
    <row r="976" spans="2:10" ht="12.75" x14ac:dyDescent="0.2">
      <c r="B976" s="1"/>
      <c r="C976" s="1"/>
      <c r="D976" s="1"/>
      <c r="E976" s="1"/>
      <c r="F976" s="1"/>
      <c r="G976" s="1"/>
      <c r="H976" s="1"/>
      <c r="I976" s="1"/>
      <c r="J976" s="1"/>
    </row>
    <row r="977" spans="2:10" ht="12.75" x14ac:dyDescent="0.2">
      <c r="B977" s="1"/>
      <c r="C977" s="1"/>
      <c r="D977" s="1"/>
      <c r="E977" s="1"/>
      <c r="F977" s="1"/>
      <c r="G977" s="1"/>
      <c r="H977" s="1"/>
      <c r="I977" s="1"/>
      <c r="J977" s="1"/>
    </row>
    <row r="978" spans="2:10" ht="12.75" x14ac:dyDescent="0.2">
      <c r="B978" s="1"/>
      <c r="C978" s="1"/>
      <c r="D978" s="1"/>
      <c r="E978" s="1"/>
      <c r="F978" s="1"/>
      <c r="G978" s="1"/>
      <c r="H978" s="1"/>
      <c r="I978" s="1"/>
      <c r="J978" s="1"/>
    </row>
    <row r="979" spans="2:10" ht="12.75" x14ac:dyDescent="0.2">
      <c r="B979" s="1"/>
      <c r="C979" s="1"/>
      <c r="D979" s="1"/>
      <c r="E979" s="1"/>
      <c r="F979" s="1"/>
      <c r="G979" s="1"/>
      <c r="H979" s="1"/>
      <c r="I979" s="1"/>
      <c r="J979" s="1"/>
    </row>
    <row r="980" spans="2:10" ht="12.75" x14ac:dyDescent="0.2">
      <c r="B980" s="1"/>
      <c r="C980" s="1"/>
      <c r="D980" s="1"/>
      <c r="E980" s="1"/>
      <c r="F980" s="1"/>
      <c r="G980" s="1"/>
      <c r="H980" s="1"/>
      <c r="I980" s="1"/>
      <c r="J980" s="1"/>
    </row>
    <row r="981" spans="2:10" ht="12.75" x14ac:dyDescent="0.2">
      <c r="B981" s="1"/>
      <c r="C981" s="1"/>
      <c r="D981" s="1"/>
      <c r="E981" s="1"/>
      <c r="F981" s="1"/>
      <c r="G981" s="1"/>
      <c r="H981" s="1"/>
      <c r="I981" s="1"/>
      <c r="J981" s="1"/>
    </row>
    <row r="982" spans="2:10" ht="12.75" x14ac:dyDescent="0.2">
      <c r="B982" s="1"/>
      <c r="C982" s="1"/>
      <c r="D982" s="1"/>
      <c r="E982" s="1"/>
      <c r="F982" s="1"/>
      <c r="G982" s="1"/>
      <c r="H982" s="1"/>
      <c r="I982" s="1"/>
      <c r="J982" s="1"/>
    </row>
    <row r="983" spans="2:10" ht="12.75" x14ac:dyDescent="0.2">
      <c r="B983" s="1"/>
      <c r="C983" s="1"/>
      <c r="D983" s="1"/>
      <c r="E983" s="1"/>
      <c r="F983" s="1"/>
      <c r="G983" s="1"/>
      <c r="H983" s="1"/>
      <c r="I983" s="1"/>
      <c r="J983" s="1"/>
    </row>
    <row r="984" spans="2:10" ht="12.75" x14ac:dyDescent="0.2">
      <c r="B984" s="1"/>
      <c r="C984" s="1"/>
      <c r="D984" s="1"/>
      <c r="E984" s="1"/>
      <c r="F984" s="1"/>
      <c r="G984" s="1"/>
      <c r="H984" s="1"/>
      <c r="I984" s="1"/>
      <c r="J984" s="1"/>
    </row>
    <row r="985" spans="2:10" ht="12.75" x14ac:dyDescent="0.2">
      <c r="B985" s="1"/>
      <c r="C985" s="1"/>
      <c r="D985" s="1"/>
      <c r="E985" s="1"/>
      <c r="F985" s="1"/>
      <c r="G985" s="1"/>
      <c r="H985" s="1"/>
      <c r="I985" s="1"/>
      <c r="J985" s="1"/>
    </row>
    <row r="986" spans="2:10" ht="12.75" x14ac:dyDescent="0.2">
      <c r="B986" s="1"/>
      <c r="C986" s="1"/>
      <c r="D986" s="1"/>
      <c r="E986" s="1"/>
      <c r="F986" s="1"/>
      <c r="G986" s="1"/>
      <c r="H986" s="1"/>
      <c r="I986" s="1"/>
      <c r="J986" s="1"/>
    </row>
    <row r="987" spans="2:10" ht="12.75" x14ac:dyDescent="0.2">
      <c r="B987" s="1"/>
      <c r="C987" s="1"/>
      <c r="D987" s="1"/>
      <c r="E987" s="1"/>
      <c r="F987" s="1"/>
      <c r="G987" s="1"/>
      <c r="H987" s="1"/>
      <c r="I987" s="1"/>
      <c r="J987" s="1"/>
    </row>
    <row r="988" spans="2:10" ht="12.75" x14ac:dyDescent="0.2">
      <c r="B988" s="1"/>
      <c r="C988" s="1"/>
      <c r="D988" s="1"/>
      <c r="E988" s="1"/>
      <c r="F988" s="1"/>
      <c r="G988" s="1"/>
      <c r="H988" s="1"/>
      <c r="I988" s="1"/>
      <c r="J988" s="1"/>
    </row>
    <row r="989" spans="2:10" ht="12.75" x14ac:dyDescent="0.2">
      <c r="B989" s="1"/>
      <c r="C989" s="1"/>
      <c r="D989" s="1"/>
      <c r="E989" s="1"/>
      <c r="F989" s="1"/>
      <c r="G989" s="1"/>
      <c r="H989" s="1"/>
      <c r="I989" s="1"/>
      <c r="J989" s="1"/>
    </row>
    <row r="990" spans="2:10" ht="12.75" x14ac:dyDescent="0.2">
      <c r="B990" s="1"/>
      <c r="C990" s="1"/>
      <c r="D990" s="1"/>
      <c r="E990" s="1"/>
      <c r="F990" s="1"/>
      <c r="G990" s="1"/>
      <c r="H990" s="1"/>
      <c r="I990" s="1"/>
      <c r="J990" s="1"/>
    </row>
    <row r="991" spans="2:10" ht="12.75" x14ac:dyDescent="0.2">
      <c r="B991" s="1"/>
      <c r="C991" s="1"/>
      <c r="D991" s="1"/>
      <c r="E991" s="1"/>
      <c r="F991" s="1"/>
      <c r="G991" s="1"/>
      <c r="H991" s="1"/>
      <c r="I991" s="1"/>
      <c r="J991" s="1"/>
    </row>
    <row r="992" spans="2:10" ht="12.75" x14ac:dyDescent="0.2">
      <c r="B992" s="1"/>
      <c r="C992" s="1"/>
      <c r="D992" s="1"/>
      <c r="E992" s="1"/>
      <c r="F992" s="1"/>
      <c r="G992" s="1"/>
      <c r="H992" s="1"/>
      <c r="I992" s="1"/>
      <c r="J992" s="1"/>
    </row>
    <row r="993" spans="2:10" ht="12.75" x14ac:dyDescent="0.2">
      <c r="B993" s="1"/>
      <c r="C993" s="1"/>
      <c r="D993" s="1"/>
      <c r="E993" s="1"/>
      <c r="F993" s="1"/>
      <c r="G993" s="1"/>
      <c r="H993" s="1"/>
      <c r="I993" s="1"/>
      <c r="J993" s="1"/>
    </row>
    <row r="994" spans="2:10" ht="12.75" x14ac:dyDescent="0.2">
      <c r="B994" s="1"/>
      <c r="C994" s="1"/>
      <c r="D994" s="1"/>
      <c r="E994" s="1"/>
      <c r="F994" s="1"/>
      <c r="G994" s="1"/>
      <c r="H994" s="1"/>
      <c r="I994" s="1"/>
      <c r="J994" s="1"/>
    </row>
    <row r="995" spans="2:10" ht="12.75" x14ac:dyDescent="0.2">
      <c r="B995" s="1"/>
      <c r="C995" s="1"/>
      <c r="D995" s="1"/>
      <c r="E995" s="1"/>
      <c r="F995" s="1"/>
      <c r="G995" s="1"/>
      <c r="H995" s="1"/>
      <c r="I995" s="1"/>
      <c r="J995" s="1"/>
    </row>
    <row r="996" spans="2:10" ht="12.75" x14ac:dyDescent="0.2">
      <c r="B996" s="1"/>
      <c r="C996" s="1"/>
      <c r="D996" s="1"/>
      <c r="E996" s="1"/>
      <c r="F996" s="1"/>
      <c r="G996" s="1"/>
      <c r="H996" s="1"/>
      <c r="I996" s="1"/>
      <c r="J996" s="1"/>
    </row>
    <row r="997" spans="2:10" ht="12.75" x14ac:dyDescent="0.2">
      <c r="B997" s="1"/>
      <c r="C997" s="1"/>
      <c r="D997" s="1"/>
      <c r="E997" s="1"/>
      <c r="F997" s="1"/>
      <c r="G997" s="1"/>
      <c r="H997" s="1"/>
      <c r="I997" s="1"/>
      <c r="J997" s="1"/>
    </row>
    <row r="998" spans="2:10" ht="12.75" x14ac:dyDescent="0.2">
      <c r="B998" s="1"/>
      <c r="C998" s="1"/>
      <c r="D998" s="1"/>
      <c r="E998" s="1"/>
      <c r="F998" s="1"/>
      <c r="G998" s="1"/>
      <c r="H998" s="1"/>
      <c r="I998" s="1"/>
      <c r="J998" s="1"/>
    </row>
    <row r="999" spans="2:10" ht="12.75" x14ac:dyDescent="0.2">
      <c r="B999" s="1"/>
      <c r="C999" s="1"/>
      <c r="D999" s="1"/>
      <c r="E999" s="1"/>
      <c r="F999" s="1"/>
      <c r="G999" s="1"/>
      <c r="H999" s="1"/>
      <c r="I999" s="1"/>
      <c r="J999" s="1"/>
    </row>
    <row r="1000" spans="2:10" ht="12.75" x14ac:dyDescent="0.2">
      <c r="B1000" s="1"/>
      <c r="C1000" s="1"/>
      <c r="D1000" s="1"/>
      <c r="E1000" s="1"/>
      <c r="F1000" s="1"/>
      <c r="G1000" s="1"/>
      <c r="H1000" s="1"/>
      <c r="I1000" s="1"/>
      <c r="J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0"/>
  <sheetViews>
    <sheetView topLeftCell="A16" workbookViewId="0">
      <selection activeCell="B39" sqref="B39"/>
    </sheetView>
  </sheetViews>
  <sheetFormatPr defaultColWidth="14.42578125" defaultRowHeight="15.75" customHeight="1" x14ac:dyDescent="0.2"/>
  <sheetData>
    <row r="1" spans="1:9" ht="15.75" customHeight="1" x14ac:dyDescent="0.2">
      <c r="B1" s="13" t="s">
        <v>47</v>
      </c>
      <c r="C1" s="13" t="s">
        <v>48</v>
      </c>
      <c r="D1" s="13" t="s">
        <v>49</v>
      </c>
      <c r="E1" s="13" t="s">
        <v>50</v>
      </c>
      <c r="F1" s="13" t="s">
        <v>51</v>
      </c>
      <c r="G1" s="13" t="s">
        <v>52</v>
      </c>
      <c r="H1" s="13" t="s">
        <v>53</v>
      </c>
      <c r="I1" s="14" t="s">
        <v>54</v>
      </c>
    </row>
    <row r="2" spans="1:9" ht="15.75" customHeight="1" x14ac:dyDescent="0.2">
      <c r="A2" s="13" t="s">
        <v>37</v>
      </c>
      <c r="B2" s="13">
        <v>615.20000000000005</v>
      </c>
      <c r="C2" s="13">
        <v>616.79999999999995</v>
      </c>
      <c r="D2" s="13">
        <v>617.9</v>
      </c>
      <c r="E2" s="13">
        <v>619.79999999999995</v>
      </c>
      <c r="F2" s="13">
        <v>619.79999999999995</v>
      </c>
      <c r="G2" s="6">
        <f t="shared" ref="G2:G31" si="0">AVERAGE(B2:F2)</f>
        <v>617.9</v>
      </c>
      <c r="H2" s="6">
        <f t="shared" ref="H2:H27" si="1">G2/1000</f>
        <v>0.6179</v>
      </c>
      <c r="I2" s="15"/>
    </row>
    <row r="3" spans="1:9" ht="15.75" customHeight="1" x14ac:dyDescent="0.2">
      <c r="A3" s="13" t="s">
        <v>10</v>
      </c>
      <c r="B3" s="13">
        <v>515.1</v>
      </c>
      <c r="C3" s="13">
        <v>516.20000000000005</v>
      </c>
      <c r="D3" s="13">
        <v>516.29999999999995</v>
      </c>
      <c r="E3" s="13">
        <v>517.1</v>
      </c>
      <c r="F3" s="13">
        <v>518.29999999999995</v>
      </c>
      <c r="G3" s="6">
        <f t="shared" si="0"/>
        <v>516.6</v>
      </c>
      <c r="H3" s="6">
        <f t="shared" si="1"/>
        <v>0.51660000000000006</v>
      </c>
      <c r="I3" s="14">
        <v>0.43</v>
      </c>
    </row>
    <row r="4" spans="1:9" ht="15.75" customHeight="1" x14ac:dyDescent="0.2">
      <c r="A4" s="13" t="s">
        <v>38</v>
      </c>
      <c r="B4" s="13">
        <v>446</v>
      </c>
      <c r="C4" s="13">
        <v>448.9</v>
      </c>
      <c r="D4" s="13">
        <v>454.3</v>
      </c>
      <c r="E4" s="13">
        <v>452.8</v>
      </c>
      <c r="F4" s="13">
        <v>451.9</v>
      </c>
      <c r="G4" s="6">
        <f t="shared" si="0"/>
        <v>450.78000000000003</v>
      </c>
      <c r="H4" s="6">
        <f t="shared" si="1"/>
        <v>0.45078000000000001</v>
      </c>
      <c r="I4" s="15"/>
    </row>
    <row r="5" spans="1:9" ht="15.75" customHeight="1" x14ac:dyDescent="0.2">
      <c r="A5" s="13" t="s">
        <v>12</v>
      </c>
      <c r="B5" s="13">
        <v>630.29999999999995</v>
      </c>
      <c r="C5" s="13">
        <v>634.9</v>
      </c>
      <c r="D5" s="13">
        <v>641.79999999999995</v>
      </c>
      <c r="E5" s="13">
        <v>642.79999999999995</v>
      </c>
      <c r="F5" s="13">
        <v>638.70000000000005</v>
      </c>
      <c r="G5" s="6">
        <f t="shared" si="0"/>
        <v>637.70000000000005</v>
      </c>
      <c r="H5" s="6">
        <f t="shared" si="1"/>
        <v>0.63770000000000004</v>
      </c>
      <c r="I5" s="14">
        <v>0.35</v>
      </c>
    </row>
    <row r="6" spans="1:9" ht="15.75" customHeight="1" x14ac:dyDescent="0.2">
      <c r="A6" s="13" t="s">
        <v>16</v>
      </c>
      <c r="B6" s="13">
        <v>989.7</v>
      </c>
      <c r="C6" s="13">
        <v>1001.7</v>
      </c>
      <c r="D6" s="13">
        <v>1031.5999999999999</v>
      </c>
      <c r="E6" s="13">
        <v>1057.7</v>
      </c>
      <c r="F6" s="13">
        <v>1069.5</v>
      </c>
      <c r="G6" s="6">
        <f t="shared" si="0"/>
        <v>1030.04</v>
      </c>
      <c r="H6" s="6">
        <f t="shared" si="1"/>
        <v>1.0300400000000001</v>
      </c>
      <c r="I6" s="14">
        <v>0.65</v>
      </c>
    </row>
    <row r="7" spans="1:9" ht="15.75" customHeight="1" x14ac:dyDescent="0.2">
      <c r="A7" s="13" t="s">
        <v>11</v>
      </c>
      <c r="B7" s="13">
        <v>863.7</v>
      </c>
      <c r="C7" s="13">
        <v>876</v>
      </c>
      <c r="D7" s="13">
        <v>889.9</v>
      </c>
      <c r="E7" s="13">
        <v>907.8</v>
      </c>
      <c r="F7" s="13">
        <v>914.9</v>
      </c>
      <c r="G7" s="6">
        <f t="shared" si="0"/>
        <v>890.45999999999981</v>
      </c>
      <c r="H7" s="6">
        <f t="shared" si="1"/>
        <v>0.89045999999999981</v>
      </c>
      <c r="I7" s="14">
        <v>0.55000000000000004</v>
      </c>
    </row>
    <row r="8" spans="1:9" ht="15.75" customHeight="1" x14ac:dyDescent="0.2">
      <c r="A8" s="13" t="s">
        <v>13</v>
      </c>
      <c r="B8" s="13">
        <v>994.8</v>
      </c>
      <c r="C8" s="13">
        <v>997.7</v>
      </c>
      <c r="D8" s="13">
        <v>1006.8</v>
      </c>
      <c r="E8" s="13">
        <v>1029.8</v>
      </c>
      <c r="F8" s="13">
        <v>1055.5</v>
      </c>
      <c r="G8" s="6">
        <f t="shared" si="0"/>
        <v>1016.9200000000001</v>
      </c>
      <c r="H8" s="6">
        <f t="shared" si="1"/>
        <v>1.01692</v>
      </c>
      <c r="I8" s="14">
        <v>0.75</v>
      </c>
    </row>
    <row r="9" spans="1:9" ht="15.75" customHeight="1" x14ac:dyDescent="0.2">
      <c r="A9" s="13" t="s">
        <v>15</v>
      </c>
      <c r="B9" s="13">
        <v>755.3</v>
      </c>
      <c r="C9" s="13">
        <v>754</v>
      </c>
      <c r="D9" s="13">
        <v>759.6</v>
      </c>
      <c r="E9" s="13">
        <v>775.9</v>
      </c>
      <c r="F9" s="13">
        <v>776.6</v>
      </c>
      <c r="G9" s="6">
        <f t="shared" si="0"/>
        <v>764.28</v>
      </c>
      <c r="H9" s="6">
        <f t="shared" si="1"/>
        <v>0.76427999999999996</v>
      </c>
      <c r="I9" s="14">
        <v>0.3</v>
      </c>
    </row>
    <row r="10" spans="1:9" ht="15.75" customHeight="1" x14ac:dyDescent="0.2">
      <c r="A10" s="13" t="s">
        <v>17</v>
      </c>
      <c r="B10" s="13">
        <v>1602</v>
      </c>
      <c r="C10" s="13">
        <v>1610.2</v>
      </c>
      <c r="D10" s="13">
        <v>1601.3</v>
      </c>
      <c r="E10" s="13">
        <v>1632.2</v>
      </c>
      <c r="F10" s="13">
        <v>1640.1</v>
      </c>
      <c r="G10" s="6">
        <f t="shared" si="0"/>
        <v>1617.1599999999999</v>
      </c>
      <c r="H10" s="6">
        <f t="shared" si="1"/>
        <v>1.6171599999999999</v>
      </c>
      <c r="I10" s="14">
        <v>1.3</v>
      </c>
    </row>
    <row r="11" spans="1:9" ht="15.75" customHeight="1" x14ac:dyDescent="0.2">
      <c r="A11" s="13" t="s">
        <v>14</v>
      </c>
      <c r="B11" s="13">
        <v>977.8</v>
      </c>
      <c r="C11" s="13">
        <v>1030.8</v>
      </c>
      <c r="D11" s="13">
        <v>1119.5</v>
      </c>
      <c r="E11" s="13">
        <v>1243.3</v>
      </c>
      <c r="F11" s="13">
        <v>1318.8</v>
      </c>
      <c r="G11" s="6">
        <f t="shared" si="0"/>
        <v>1138.04</v>
      </c>
      <c r="H11" s="6">
        <f t="shared" si="1"/>
        <v>1.1380399999999999</v>
      </c>
      <c r="I11" s="14">
        <v>1.3</v>
      </c>
    </row>
    <row r="12" spans="1:9" ht="15.75" customHeight="1" x14ac:dyDescent="0.2">
      <c r="A12" s="13" t="s">
        <v>27</v>
      </c>
      <c r="B12" s="13">
        <v>367.9</v>
      </c>
      <c r="C12" s="13">
        <v>368.5</v>
      </c>
      <c r="D12" s="13">
        <v>377.9</v>
      </c>
      <c r="E12" s="13">
        <v>408.8</v>
      </c>
      <c r="F12" s="13">
        <v>417.2</v>
      </c>
      <c r="G12" s="6">
        <f t="shared" si="0"/>
        <v>388.06</v>
      </c>
      <c r="H12" s="6">
        <f t="shared" si="1"/>
        <v>0.38806000000000002</v>
      </c>
      <c r="I12" s="14">
        <v>0.45</v>
      </c>
    </row>
    <row r="13" spans="1:9" ht="15.75" customHeight="1" x14ac:dyDescent="0.2">
      <c r="A13" s="13" t="s">
        <v>26</v>
      </c>
      <c r="B13" s="13">
        <v>686.2</v>
      </c>
      <c r="C13" s="13">
        <v>619.6</v>
      </c>
      <c r="D13" s="13">
        <v>632.9</v>
      </c>
      <c r="E13" s="13">
        <v>681</v>
      </c>
      <c r="F13" s="13">
        <v>686</v>
      </c>
      <c r="G13" s="6">
        <f t="shared" si="0"/>
        <v>661.1400000000001</v>
      </c>
      <c r="H13" s="6">
        <f t="shared" si="1"/>
        <v>0.66114000000000006</v>
      </c>
      <c r="I13" s="14">
        <v>0.25</v>
      </c>
    </row>
    <row r="14" spans="1:9" ht="15.75" customHeight="1" x14ac:dyDescent="0.2">
      <c r="A14" s="13" t="s">
        <v>20</v>
      </c>
      <c r="B14" s="13">
        <v>188.9</v>
      </c>
      <c r="C14" s="13">
        <v>199.4</v>
      </c>
      <c r="D14" s="13">
        <v>201</v>
      </c>
      <c r="E14" s="13">
        <v>253.5</v>
      </c>
      <c r="F14" s="13">
        <v>282.10000000000002</v>
      </c>
      <c r="G14" s="6">
        <f t="shared" si="0"/>
        <v>224.98000000000002</v>
      </c>
      <c r="H14" s="6">
        <f t="shared" si="1"/>
        <v>0.22498000000000001</v>
      </c>
      <c r="I14" s="14">
        <v>0.2</v>
      </c>
    </row>
    <row r="15" spans="1:9" ht="15.75" customHeight="1" x14ac:dyDescent="0.2">
      <c r="A15" s="13" t="s">
        <v>24</v>
      </c>
      <c r="B15" s="13">
        <v>336.9</v>
      </c>
      <c r="C15" s="13">
        <v>372.7</v>
      </c>
      <c r="D15" s="13">
        <v>382.3</v>
      </c>
      <c r="E15" s="13">
        <v>425.5</v>
      </c>
      <c r="F15" s="13">
        <v>486.9</v>
      </c>
      <c r="G15" s="6">
        <f t="shared" si="0"/>
        <v>400.85999999999996</v>
      </c>
      <c r="H15" s="6">
        <f t="shared" si="1"/>
        <v>0.40085999999999994</v>
      </c>
      <c r="I15" s="14">
        <v>0.3</v>
      </c>
    </row>
    <row r="16" spans="1:9" ht="15.75" customHeight="1" x14ac:dyDescent="0.2">
      <c r="A16" s="13" t="s">
        <v>39</v>
      </c>
      <c r="B16" s="13">
        <v>1010</v>
      </c>
      <c r="C16" s="13">
        <v>926.8</v>
      </c>
      <c r="D16" s="13">
        <v>948.2</v>
      </c>
      <c r="E16" s="13">
        <v>1016.4</v>
      </c>
      <c r="F16" s="13">
        <v>400.4</v>
      </c>
      <c r="G16" s="6">
        <f t="shared" si="0"/>
        <v>860.36</v>
      </c>
      <c r="H16" s="6">
        <f t="shared" si="1"/>
        <v>0.86036000000000001</v>
      </c>
      <c r="I16" s="15"/>
    </row>
    <row r="17" spans="1:9" ht="15.75" customHeight="1" x14ac:dyDescent="0.2">
      <c r="A17" s="13" t="s">
        <v>23</v>
      </c>
      <c r="B17" s="13">
        <v>114.2</v>
      </c>
      <c r="C17" s="13">
        <v>110.2</v>
      </c>
      <c r="D17" s="13">
        <v>102.7</v>
      </c>
      <c r="E17" s="13">
        <v>152</v>
      </c>
      <c r="F17" s="13">
        <v>169.4</v>
      </c>
      <c r="G17" s="6">
        <f t="shared" si="0"/>
        <v>129.69999999999999</v>
      </c>
      <c r="H17" s="6">
        <f t="shared" si="1"/>
        <v>0.12969999999999998</v>
      </c>
      <c r="I17" s="14">
        <v>0.25</v>
      </c>
    </row>
    <row r="18" spans="1:9" ht="15.75" customHeight="1" x14ac:dyDescent="0.2">
      <c r="A18" s="13" t="s">
        <v>25</v>
      </c>
      <c r="B18" s="13">
        <v>200.8</v>
      </c>
      <c r="C18" s="13">
        <v>204.7</v>
      </c>
      <c r="D18" s="13">
        <v>184.7</v>
      </c>
      <c r="E18" s="13">
        <v>215.2</v>
      </c>
      <c r="F18" s="13">
        <v>296.3</v>
      </c>
      <c r="G18" s="6">
        <f t="shared" si="0"/>
        <v>220.34</v>
      </c>
      <c r="H18" s="6">
        <f t="shared" si="1"/>
        <v>0.22034000000000001</v>
      </c>
      <c r="I18" s="14">
        <v>0.3</v>
      </c>
    </row>
    <row r="19" spans="1:9" ht="15.75" customHeight="1" x14ac:dyDescent="0.2">
      <c r="A19" s="13" t="s">
        <v>21</v>
      </c>
      <c r="B19" s="13">
        <v>239.6</v>
      </c>
      <c r="C19" s="13">
        <v>263.5</v>
      </c>
      <c r="D19" s="13">
        <v>291.2</v>
      </c>
      <c r="E19" s="13">
        <v>298.10000000000002</v>
      </c>
      <c r="F19" s="13">
        <v>333</v>
      </c>
      <c r="G19" s="6">
        <f t="shared" si="0"/>
        <v>285.08000000000004</v>
      </c>
      <c r="H19" s="6">
        <f t="shared" si="1"/>
        <v>0.28508000000000006</v>
      </c>
      <c r="I19" s="14">
        <v>0.22</v>
      </c>
    </row>
    <row r="20" spans="1:9" ht="15.75" customHeight="1" x14ac:dyDescent="0.2">
      <c r="A20" s="13" t="s">
        <v>40</v>
      </c>
      <c r="B20" s="13">
        <v>997.9</v>
      </c>
      <c r="C20" s="13">
        <v>1123.0999999999999</v>
      </c>
      <c r="D20" s="13">
        <v>1070</v>
      </c>
      <c r="E20" s="13">
        <v>1087.5</v>
      </c>
      <c r="F20" s="13">
        <v>900.3</v>
      </c>
      <c r="G20" s="6">
        <f t="shared" si="0"/>
        <v>1035.76</v>
      </c>
      <c r="H20" s="6">
        <f t="shared" si="1"/>
        <v>1.03576</v>
      </c>
      <c r="I20" s="15"/>
    </row>
    <row r="21" spans="1:9" ht="15.75" customHeight="1" x14ac:dyDescent="0.2">
      <c r="A21" s="13" t="s">
        <v>22</v>
      </c>
      <c r="B21" s="13">
        <v>1031</v>
      </c>
      <c r="C21" s="13">
        <v>1029.3</v>
      </c>
      <c r="D21" s="13">
        <v>1034.2</v>
      </c>
      <c r="E21" s="13">
        <v>1039.8</v>
      </c>
      <c r="F21" s="13">
        <v>1035.9000000000001</v>
      </c>
      <c r="G21" s="6">
        <f t="shared" si="0"/>
        <v>1034.0400000000002</v>
      </c>
      <c r="H21" s="6">
        <f t="shared" si="1"/>
        <v>1.0340400000000003</v>
      </c>
      <c r="I21" s="15">
        <v>1.0340400000000003</v>
      </c>
    </row>
    <row r="22" spans="1:9" ht="12.75" x14ac:dyDescent="0.2">
      <c r="A22" s="13" t="s">
        <v>28</v>
      </c>
      <c r="B22" s="13">
        <v>184.7</v>
      </c>
      <c r="C22" s="13">
        <v>184.8</v>
      </c>
      <c r="D22" s="13">
        <v>184.9</v>
      </c>
      <c r="E22" s="13">
        <v>185.8</v>
      </c>
      <c r="F22" s="13">
        <v>186</v>
      </c>
      <c r="G22" s="6">
        <f t="shared" si="0"/>
        <v>185.24</v>
      </c>
      <c r="H22" s="6">
        <f t="shared" si="1"/>
        <v>0.18524000000000002</v>
      </c>
      <c r="I22" s="14">
        <v>0.18</v>
      </c>
    </row>
    <row r="23" spans="1:9" ht="12.75" x14ac:dyDescent="0.2">
      <c r="A23" s="13" t="s">
        <v>18</v>
      </c>
      <c r="B23" s="13">
        <v>2250.4</v>
      </c>
      <c r="C23" s="13">
        <v>2256.5</v>
      </c>
      <c r="D23" s="13">
        <v>2261.1999999999998</v>
      </c>
      <c r="E23" s="13">
        <v>2266.1</v>
      </c>
      <c r="F23" s="13">
        <v>2266.1999999999998</v>
      </c>
      <c r="G23" s="6">
        <f t="shared" si="0"/>
        <v>2260.0799999999995</v>
      </c>
      <c r="H23" s="6">
        <f t="shared" si="1"/>
        <v>2.2600799999999994</v>
      </c>
      <c r="I23" s="14">
        <v>1.7</v>
      </c>
    </row>
    <row r="24" spans="1:9" ht="12.75" x14ac:dyDescent="0.2">
      <c r="A24" s="13" t="s">
        <v>41</v>
      </c>
      <c r="B24" s="13">
        <v>2976</v>
      </c>
      <c r="C24" s="13">
        <v>3080</v>
      </c>
      <c r="D24" s="13">
        <v>3137.1</v>
      </c>
      <c r="E24" s="13">
        <v>3219.5</v>
      </c>
      <c r="F24" s="13">
        <v>3475.3</v>
      </c>
      <c r="G24" s="6">
        <f t="shared" si="0"/>
        <v>3177.5800000000004</v>
      </c>
      <c r="H24" s="6">
        <f t="shared" si="1"/>
        <v>3.1775800000000003</v>
      </c>
      <c r="I24" s="15"/>
    </row>
    <row r="25" spans="1:9" ht="12.75" x14ac:dyDescent="0.2">
      <c r="A25" s="13" t="s">
        <v>42</v>
      </c>
      <c r="B25" s="13">
        <v>2886.8</v>
      </c>
      <c r="C25" s="13">
        <v>2885</v>
      </c>
      <c r="D25" s="13">
        <v>2892.6</v>
      </c>
      <c r="E25" s="13">
        <v>2889.2</v>
      </c>
      <c r="F25" s="13">
        <v>2881.7</v>
      </c>
      <c r="G25" s="6">
        <f t="shared" si="0"/>
        <v>2887.06</v>
      </c>
      <c r="H25" s="6">
        <f t="shared" si="1"/>
        <v>2.88706</v>
      </c>
      <c r="I25" s="15"/>
    </row>
    <row r="26" spans="1:9" ht="12.75" x14ac:dyDescent="0.2">
      <c r="A26" s="13" t="s">
        <v>19</v>
      </c>
      <c r="B26" s="13">
        <v>1605.6</v>
      </c>
      <c r="C26" s="13">
        <v>1566.9</v>
      </c>
      <c r="D26" s="13">
        <v>1586.9</v>
      </c>
      <c r="E26" s="13">
        <v>1613</v>
      </c>
      <c r="F26" s="13">
        <v>1616</v>
      </c>
      <c r="G26" s="6">
        <f t="shared" si="0"/>
        <v>1597.6799999999998</v>
      </c>
      <c r="H26" s="6">
        <f t="shared" si="1"/>
        <v>1.5976799999999998</v>
      </c>
      <c r="I26" s="14">
        <v>1.8</v>
      </c>
    </row>
    <row r="27" spans="1:9" ht="12.75" x14ac:dyDescent="0.2">
      <c r="A27" s="13" t="s">
        <v>43</v>
      </c>
      <c r="B27" s="13">
        <v>2229.6</v>
      </c>
      <c r="C27" s="13">
        <v>2240</v>
      </c>
      <c r="D27" s="13">
        <v>2272.5</v>
      </c>
      <c r="E27" s="13">
        <v>2445.9</v>
      </c>
      <c r="F27" s="13">
        <v>2578.6999999999998</v>
      </c>
      <c r="G27" s="6">
        <f t="shared" si="0"/>
        <v>2353.34</v>
      </c>
      <c r="H27" s="6">
        <f t="shared" si="1"/>
        <v>2.3533400000000002</v>
      </c>
      <c r="I27" s="15"/>
    </row>
    <row r="28" spans="1:9" ht="12.75" x14ac:dyDescent="0.2">
      <c r="A28" s="13" t="s">
        <v>29</v>
      </c>
      <c r="B28" s="13">
        <v>790.7</v>
      </c>
      <c r="C28" s="13">
        <v>779.6</v>
      </c>
      <c r="D28" s="13">
        <v>842.2</v>
      </c>
      <c r="E28" s="13">
        <v>880</v>
      </c>
      <c r="F28" s="13">
        <v>841</v>
      </c>
      <c r="G28" s="6">
        <f t="shared" si="0"/>
        <v>826.7</v>
      </c>
      <c r="H28" s="6">
        <f>G28/500</f>
        <v>1.6534</v>
      </c>
      <c r="I28" s="14">
        <f>80/50</f>
        <v>1.6</v>
      </c>
    </row>
    <row r="29" spans="1:9" ht="12.75" x14ac:dyDescent="0.2">
      <c r="A29" s="13" t="s">
        <v>44</v>
      </c>
      <c r="B29" s="13">
        <v>429.1</v>
      </c>
      <c r="C29" s="13">
        <v>432.8</v>
      </c>
      <c r="D29" s="13">
        <v>436.4</v>
      </c>
      <c r="E29" s="13">
        <v>437.1</v>
      </c>
      <c r="F29" s="13">
        <v>307.89999999999998</v>
      </c>
      <c r="G29" s="6">
        <f t="shared" si="0"/>
        <v>408.66</v>
      </c>
      <c r="H29" s="6">
        <f t="shared" ref="H29:H31" si="2">G29/1000</f>
        <v>0.40866000000000002</v>
      </c>
      <c r="I29" s="15"/>
    </row>
    <row r="30" spans="1:9" ht="12.75" x14ac:dyDescent="0.2">
      <c r="A30" s="13" t="s">
        <v>45</v>
      </c>
      <c r="B30" s="13">
        <v>330.3</v>
      </c>
      <c r="C30" s="13">
        <v>338.1</v>
      </c>
      <c r="D30" s="13">
        <v>380.9</v>
      </c>
      <c r="E30" s="13">
        <v>406.4</v>
      </c>
      <c r="F30" s="13">
        <v>439.2</v>
      </c>
      <c r="G30" s="6">
        <f t="shared" si="0"/>
        <v>378.98000000000008</v>
      </c>
      <c r="H30" s="6">
        <f t="shared" si="2"/>
        <v>0.37898000000000009</v>
      </c>
      <c r="I30" s="15"/>
    </row>
    <row r="31" spans="1:9" ht="12.75" x14ac:dyDescent="0.2">
      <c r="A31" s="13" t="s">
        <v>46</v>
      </c>
      <c r="B31" s="13">
        <v>368.6</v>
      </c>
      <c r="C31" s="13">
        <v>378</v>
      </c>
      <c r="D31" s="13">
        <v>410.6</v>
      </c>
      <c r="E31" s="13">
        <v>425.8</v>
      </c>
      <c r="F31" s="13">
        <v>429.3</v>
      </c>
      <c r="G31" s="6">
        <f t="shared" si="0"/>
        <v>402.46</v>
      </c>
      <c r="H31" s="6">
        <f t="shared" si="2"/>
        <v>0.40245999999999998</v>
      </c>
      <c r="I31" s="15"/>
    </row>
    <row r="32" spans="1:9" ht="12.75" x14ac:dyDescent="0.2">
      <c r="I32" s="15"/>
    </row>
    <row r="33" spans="9:9" ht="12.75" x14ac:dyDescent="0.2">
      <c r="I33" s="15"/>
    </row>
    <row r="34" spans="9:9" ht="12.75" x14ac:dyDescent="0.2">
      <c r="I34" s="15"/>
    </row>
    <row r="35" spans="9:9" ht="12.75" x14ac:dyDescent="0.2">
      <c r="I35" s="15"/>
    </row>
    <row r="36" spans="9:9" ht="12.75" x14ac:dyDescent="0.2">
      <c r="I36" s="15"/>
    </row>
    <row r="37" spans="9:9" ht="12.75" x14ac:dyDescent="0.2">
      <c r="I37" s="15"/>
    </row>
    <row r="38" spans="9:9" ht="12.75" x14ac:dyDescent="0.2">
      <c r="I38" s="15"/>
    </row>
    <row r="39" spans="9:9" ht="12.75" x14ac:dyDescent="0.2">
      <c r="I39" s="15"/>
    </row>
    <row r="40" spans="9:9" ht="12.75" x14ac:dyDescent="0.2">
      <c r="I40" s="15"/>
    </row>
    <row r="41" spans="9:9" ht="12.75" x14ac:dyDescent="0.2">
      <c r="I41" s="15"/>
    </row>
    <row r="42" spans="9:9" ht="12.75" x14ac:dyDescent="0.2">
      <c r="I42" s="15"/>
    </row>
    <row r="43" spans="9:9" ht="12.75" x14ac:dyDescent="0.2">
      <c r="I43" s="15"/>
    </row>
    <row r="44" spans="9:9" ht="12.75" x14ac:dyDescent="0.2">
      <c r="I44" s="15"/>
    </row>
    <row r="45" spans="9:9" ht="12.75" x14ac:dyDescent="0.2">
      <c r="I45" s="15"/>
    </row>
    <row r="46" spans="9:9" ht="12.75" x14ac:dyDescent="0.2">
      <c r="I46" s="15"/>
    </row>
    <row r="47" spans="9:9" ht="12.75" x14ac:dyDescent="0.2">
      <c r="I47" s="15"/>
    </row>
    <row r="48" spans="9:9" ht="12.75" x14ac:dyDescent="0.2">
      <c r="I48" s="15"/>
    </row>
    <row r="49" spans="9:9" ht="12.75" x14ac:dyDescent="0.2">
      <c r="I49" s="15"/>
    </row>
    <row r="50" spans="9:9" ht="12.75" x14ac:dyDescent="0.2">
      <c r="I50" s="15"/>
    </row>
    <row r="51" spans="9:9" ht="12.75" x14ac:dyDescent="0.2">
      <c r="I51" s="15"/>
    </row>
    <row r="52" spans="9:9" ht="12.75" x14ac:dyDescent="0.2">
      <c r="I52" s="15"/>
    </row>
    <row r="53" spans="9:9" ht="12.75" x14ac:dyDescent="0.2">
      <c r="I53" s="15"/>
    </row>
    <row r="54" spans="9:9" ht="12.75" x14ac:dyDescent="0.2">
      <c r="I54" s="15"/>
    </row>
    <row r="55" spans="9:9" ht="12.75" x14ac:dyDescent="0.2">
      <c r="I55" s="15"/>
    </row>
    <row r="56" spans="9:9" ht="12.75" x14ac:dyDescent="0.2">
      <c r="I56" s="15"/>
    </row>
    <row r="57" spans="9:9" ht="12.75" x14ac:dyDescent="0.2">
      <c r="I57" s="15"/>
    </row>
    <row r="58" spans="9:9" ht="12.75" x14ac:dyDescent="0.2">
      <c r="I58" s="15"/>
    </row>
    <row r="59" spans="9:9" ht="12.75" x14ac:dyDescent="0.2">
      <c r="I59" s="15"/>
    </row>
    <row r="60" spans="9:9" ht="12.75" x14ac:dyDescent="0.2">
      <c r="I60" s="15"/>
    </row>
    <row r="61" spans="9:9" ht="12.75" x14ac:dyDescent="0.2">
      <c r="I61" s="15"/>
    </row>
    <row r="62" spans="9:9" ht="12.75" x14ac:dyDescent="0.2">
      <c r="I62" s="15"/>
    </row>
    <row r="63" spans="9:9" ht="12.75" x14ac:dyDescent="0.2">
      <c r="I63" s="15"/>
    </row>
    <row r="64" spans="9:9" ht="12.75" x14ac:dyDescent="0.2">
      <c r="I64" s="15"/>
    </row>
    <row r="65" spans="9:9" ht="12.75" x14ac:dyDescent="0.2">
      <c r="I65" s="15"/>
    </row>
    <row r="66" spans="9:9" ht="12.75" x14ac:dyDescent="0.2">
      <c r="I66" s="15"/>
    </row>
    <row r="67" spans="9:9" ht="12.75" x14ac:dyDescent="0.2">
      <c r="I67" s="15"/>
    </row>
    <row r="68" spans="9:9" ht="12.75" x14ac:dyDescent="0.2">
      <c r="I68" s="15"/>
    </row>
    <row r="69" spans="9:9" ht="12.75" x14ac:dyDescent="0.2">
      <c r="I69" s="15"/>
    </row>
    <row r="70" spans="9:9" ht="12.75" x14ac:dyDescent="0.2">
      <c r="I70" s="15"/>
    </row>
    <row r="71" spans="9:9" ht="12.75" x14ac:dyDescent="0.2">
      <c r="I71" s="15"/>
    </row>
    <row r="72" spans="9:9" ht="12.75" x14ac:dyDescent="0.2">
      <c r="I72" s="15"/>
    </row>
    <row r="73" spans="9:9" ht="12.75" x14ac:dyDescent="0.2">
      <c r="I73" s="15"/>
    </row>
    <row r="74" spans="9:9" ht="12.75" x14ac:dyDescent="0.2">
      <c r="I74" s="15"/>
    </row>
    <row r="75" spans="9:9" ht="12.75" x14ac:dyDescent="0.2">
      <c r="I75" s="15"/>
    </row>
    <row r="76" spans="9:9" ht="12.75" x14ac:dyDescent="0.2">
      <c r="I76" s="15"/>
    </row>
    <row r="77" spans="9:9" ht="12.75" x14ac:dyDescent="0.2">
      <c r="I77" s="15"/>
    </row>
    <row r="78" spans="9:9" ht="12.75" x14ac:dyDescent="0.2">
      <c r="I78" s="15"/>
    </row>
    <row r="79" spans="9:9" ht="12.75" x14ac:dyDescent="0.2">
      <c r="I79" s="15"/>
    </row>
    <row r="80" spans="9:9" ht="12.75" x14ac:dyDescent="0.2">
      <c r="I80" s="15"/>
    </row>
    <row r="81" spans="9:9" ht="12.75" x14ac:dyDescent="0.2">
      <c r="I81" s="15"/>
    </row>
    <row r="82" spans="9:9" ht="12.75" x14ac:dyDescent="0.2">
      <c r="I82" s="15"/>
    </row>
    <row r="83" spans="9:9" ht="12.75" x14ac:dyDescent="0.2">
      <c r="I83" s="15"/>
    </row>
    <row r="84" spans="9:9" ht="12.75" x14ac:dyDescent="0.2">
      <c r="I84" s="15"/>
    </row>
    <row r="85" spans="9:9" ht="12.75" x14ac:dyDescent="0.2">
      <c r="I85" s="15"/>
    </row>
    <row r="86" spans="9:9" ht="12.75" x14ac:dyDescent="0.2">
      <c r="I86" s="15"/>
    </row>
    <row r="87" spans="9:9" ht="12.75" x14ac:dyDescent="0.2">
      <c r="I87" s="15"/>
    </row>
    <row r="88" spans="9:9" ht="12.75" x14ac:dyDescent="0.2">
      <c r="I88" s="15"/>
    </row>
    <row r="89" spans="9:9" ht="12.75" x14ac:dyDescent="0.2">
      <c r="I89" s="15"/>
    </row>
    <row r="90" spans="9:9" ht="12.75" x14ac:dyDescent="0.2">
      <c r="I90" s="15"/>
    </row>
    <row r="91" spans="9:9" ht="12.75" x14ac:dyDescent="0.2">
      <c r="I91" s="15"/>
    </row>
    <row r="92" spans="9:9" ht="12.75" x14ac:dyDescent="0.2">
      <c r="I92" s="15"/>
    </row>
    <row r="93" spans="9:9" ht="12.75" x14ac:dyDescent="0.2">
      <c r="I93" s="15"/>
    </row>
    <row r="94" spans="9:9" ht="12.75" x14ac:dyDescent="0.2">
      <c r="I94" s="15"/>
    </row>
    <row r="95" spans="9:9" ht="12.75" x14ac:dyDescent="0.2">
      <c r="I95" s="15"/>
    </row>
    <row r="96" spans="9:9" ht="12.75" x14ac:dyDescent="0.2">
      <c r="I96" s="15"/>
    </row>
    <row r="97" spans="9:9" ht="12.75" x14ac:dyDescent="0.2">
      <c r="I97" s="15"/>
    </row>
    <row r="98" spans="9:9" ht="12.75" x14ac:dyDescent="0.2">
      <c r="I98" s="15"/>
    </row>
    <row r="99" spans="9:9" ht="12.75" x14ac:dyDescent="0.2">
      <c r="I99" s="15"/>
    </row>
    <row r="100" spans="9:9" ht="12.75" x14ac:dyDescent="0.2">
      <c r="I100" s="15"/>
    </row>
    <row r="101" spans="9:9" ht="12.75" x14ac:dyDescent="0.2">
      <c r="I101" s="15"/>
    </row>
    <row r="102" spans="9:9" ht="12.75" x14ac:dyDescent="0.2">
      <c r="I102" s="15"/>
    </row>
    <row r="103" spans="9:9" ht="12.75" x14ac:dyDescent="0.2">
      <c r="I103" s="15"/>
    </row>
    <row r="104" spans="9:9" ht="12.75" x14ac:dyDescent="0.2">
      <c r="I104" s="15"/>
    </row>
    <row r="105" spans="9:9" ht="12.75" x14ac:dyDescent="0.2">
      <c r="I105" s="15"/>
    </row>
    <row r="106" spans="9:9" ht="12.75" x14ac:dyDescent="0.2">
      <c r="I106" s="15"/>
    </row>
    <row r="107" spans="9:9" ht="12.75" x14ac:dyDescent="0.2">
      <c r="I107" s="15"/>
    </row>
    <row r="108" spans="9:9" ht="12.75" x14ac:dyDescent="0.2">
      <c r="I108" s="15"/>
    </row>
    <row r="109" spans="9:9" ht="12.75" x14ac:dyDescent="0.2">
      <c r="I109" s="15"/>
    </row>
    <row r="110" spans="9:9" ht="12.75" x14ac:dyDescent="0.2">
      <c r="I110" s="15"/>
    </row>
    <row r="111" spans="9:9" ht="12.75" x14ac:dyDescent="0.2">
      <c r="I111" s="15"/>
    </row>
    <row r="112" spans="9:9" ht="12.75" x14ac:dyDescent="0.2">
      <c r="I112" s="15"/>
    </row>
    <row r="113" spans="9:9" ht="12.75" x14ac:dyDescent="0.2">
      <c r="I113" s="15"/>
    </row>
    <row r="114" spans="9:9" ht="12.75" x14ac:dyDescent="0.2">
      <c r="I114" s="15"/>
    </row>
    <row r="115" spans="9:9" ht="12.75" x14ac:dyDescent="0.2">
      <c r="I115" s="15"/>
    </row>
    <row r="116" spans="9:9" ht="12.75" x14ac:dyDescent="0.2">
      <c r="I116" s="15"/>
    </row>
    <row r="117" spans="9:9" ht="12.75" x14ac:dyDescent="0.2">
      <c r="I117" s="15"/>
    </row>
    <row r="118" spans="9:9" ht="12.75" x14ac:dyDescent="0.2">
      <c r="I118" s="15"/>
    </row>
    <row r="119" spans="9:9" ht="12.75" x14ac:dyDescent="0.2">
      <c r="I119" s="15"/>
    </row>
    <row r="120" spans="9:9" ht="12.75" x14ac:dyDescent="0.2">
      <c r="I120" s="15"/>
    </row>
    <row r="121" spans="9:9" ht="12.75" x14ac:dyDescent="0.2">
      <c r="I121" s="15"/>
    </row>
    <row r="122" spans="9:9" ht="12.75" x14ac:dyDescent="0.2">
      <c r="I122" s="15"/>
    </row>
    <row r="123" spans="9:9" ht="12.75" x14ac:dyDescent="0.2">
      <c r="I123" s="15"/>
    </row>
    <row r="124" spans="9:9" ht="12.75" x14ac:dyDescent="0.2">
      <c r="I124" s="15"/>
    </row>
    <row r="125" spans="9:9" ht="12.75" x14ac:dyDescent="0.2">
      <c r="I125" s="15"/>
    </row>
    <row r="126" spans="9:9" ht="12.75" x14ac:dyDescent="0.2">
      <c r="I126" s="15"/>
    </row>
    <row r="127" spans="9:9" ht="12.75" x14ac:dyDescent="0.2">
      <c r="I127" s="15"/>
    </row>
    <row r="128" spans="9:9" ht="12.75" x14ac:dyDescent="0.2">
      <c r="I128" s="15"/>
    </row>
    <row r="129" spans="9:9" ht="12.75" x14ac:dyDescent="0.2">
      <c r="I129" s="15"/>
    </row>
    <row r="130" spans="9:9" ht="12.75" x14ac:dyDescent="0.2">
      <c r="I130" s="15"/>
    </row>
    <row r="131" spans="9:9" ht="12.75" x14ac:dyDescent="0.2">
      <c r="I131" s="15"/>
    </row>
    <row r="132" spans="9:9" ht="12.75" x14ac:dyDescent="0.2">
      <c r="I132" s="15"/>
    </row>
    <row r="133" spans="9:9" ht="12.75" x14ac:dyDescent="0.2">
      <c r="I133" s="15"/>
    </row>
    <row r="134" spans="9:9" ht="12.75" x14ac:dyDescent="0.2">
      <c r="I134" s="15"/>
    </row>
    <row r="135" spans="9:9" ht="12.75" x14ac:dyDescent="0.2">
      <c r="I135" s="15"/>
    </row>
    <row r="136" spans="9:9" ht="12.75" x14ac:dyDescent="0.2">
      <c r="I136" s="15"/>
    </row>
    <row r="137" spans="9:9" ht="12.75" x14ac:dyDescent="0.2">
      <c r="I137" s="15"/>
    </row>
    <row r="138" spans="9:9" ht="12.75" x14ac:dyDescent="0.2">
      <c r="I138" s="15"/>
    </row>
    <row r="139" spans="9:9" ht="12.75" x14ac:dyDescent="0.2">
      <c r="I139" s="15"/>
    </row>
    <row r="140" spans="9:9" ht="12.75" x14ac:dyDescent="0.2">
      <c r="I140" s="15"/>
    </row>
    <row r="141" spans="9:9" ht="12.75" x14ac:dyDescent="0.2">
      <c r="I141" s="15"/>
    </row>
    <row r="142" spans="9:9" ht="12.75" x14ac:dyDescent="0.2">
      <c r="I142" s="15"/>
    </row>
    <row r="143" spans="9:9" ht="12.75" x14ac:dyDescent="0.2">
      <c r="I143" s="15"/>
    </row>
    <row r="144" spans="9:9" ht="12.75" x14ac:dyDescent="0.2">
      <c r="I144" s="15"/>
    </row>
    <row r="145" spans="9:9" ht="12.75" x14ac:dyDescent="0.2">
      <c r="I145" s="15"/>
    </row>
    <row r="146" spans="9:9" ht="12.75" x14ac:dyDescent="0.2">
      <c r="I146" s="15"/>
    </row>
    <row r="147" spans="9:9" ht="12.75" x14ac:dyDescent="0.2">
      <c r="I147" s="15"/>
    </row>
    <row r="148" spans="9:9" ht="12.75" x14ac:dyDescent="0.2">
      <c r="I148" s="15"/>
    </row>
    <row r="149" spans="9:9" ht="12.75" x14ac:dyDescent="0.2">
      <c r="I149" s="15"/>
    </row>
    <row r="150" spans="9:9" ht="12.75" x14ac:dyDescent="0.2">
      <c r="I150" s="15"/>
    </row>
    <row r="151" spans="9:9" ht="12.75" x14ac:dyDescent="0.2">
      <c r="I151" s="15"/>
    </row>
    <row r="152" spans="9:9" ht="12.75" x14ac:dyDescent="0.2">
      <c r="I152" s="15"/>
    </row>
    <row r="153" spans="9:9" ht="12.75" x14ac:dyDescent="0.2">
      <c r="I153" s="15"/>
    </row>
    <row r="154" spans="9:9" ht="12.75" x14ac:dyDescent="0.2">
      <c r="I154" s="15"/>
    </row>
    <row r="155" spans="9:9" ht="12.75" x14ac:dyDescent="0.2">
      <c r="I155" s="15"/>
    </row>
    <row r="156" spans="9:9" ht="12.75" x14ac:dyDescent="0.2">
      <c r="I156" s="15"/>
    </row>
    <row r="157" spans="9:9" ht="12.75" x14ac:dyDescent="0.2">
      <c r="I157" s="15"/>
    </row>
    <row r="158" spans="9:9" ht="12.75" x14ac:dyDescent="0.2">
      <c r="I158" s="15"/>
    </row>
    <row r="159" spans="9:9" ht="12.75" x14ac:dyDescent="0.2">
      <c r="I159" s="15"/>
    </row>
    <row r="160" spans="9:9" ht="12.75" x14ac:dyDescent="0.2">
      <c r="I160" s="15"/>
    </row>
    <row r="161" spans="9:9" ht="12.75" x14ac:dyDescent="0.2">
      <c r="I161" s="15"/>
    </row>
    <row r="162" spans="9:9" ht="12.75" x14ac:dyDescent="0.2">
      <c r="I162" s="15"/>
    </row>
    <row r="163" spans="9:9" ht="12.75" x14ac:dyDescent="0.2">
      <c r="I163" s="15"/>
    </row>
    <row r="164" spans="9:9" ht="12.75" x14ac:dyDescent="0.2">
      <c r="I164" s="15"/>
    </row>
    <row r="165" spans="9:9" ht="12.75" x14ac:dyDescent="0.2">
      <c r="I165" s="15"/>
    </row>
    <row r="166" spans="9:9" ht="12.75" x14ac:dyDescent="0.2">
      <c r="I166" s="15"/>
    </row>
    <row r="167" spans="9:9" ht="12.75" x14ac:dyDescent="0.2">
      <c r="I167" s="15"/>
    </row>
    <row r="168" spans="9:9" ht="12.75" x14ac:dyDescent="0.2">
      <c r="I168" s="15"/>
    </row>
    <row r="169" spans="9:9" ht="12.75" x14ac:dyDescent="0.2">
      <c r="I169" s="15"/>
    </row>
    <row r="170" spans="9:9" ht="12.75" x14ac:dyDescent="0.2">
      <c r="I170" s="15"/>
    </row>
    <row r="171" spans="9:9" ht="12.75" x14ac:dyDescent="0.2">
      <c r="I171" s="15"/>
    </row>
    <row r="172" spans="9:9" ht="12.75" x14ac:dyDescent="0.2">
      <c r="I172" s="15"/>
    </row>
    <row r="173" spans="9:9" ht="12.75" x14ac:dyDescent="0.2">
      <c r="I173" s="15"/>
    </row>
    <row r="174" spans="9:9" ht="12.75" x14ac:dyDescent="0.2">
      <c r="I174" s="15"/>
    </row>
    <row r="175" spans="9:9" ht="12.75" x14ac:dyDescent="0.2">
      <c r="I175" s="15"/>
    </row>
    <row r="176" spans="9:9" ht="12.75" x14ac:dyDescent="0.2">
      <c r="I176" s="15"/>
    </row>
    <row r="177" spans="9:9" ht="12.75" x14ac:dyDescent="0.2">
      <c r="I177" s="15"/>
    </row>
    <row r="178" spans="9:9" ht="12.75" x14ac:dyDescent="0.2">
      <c r="I178" s="15"/>
    </row>
    <row r="179" spans="9:9" ht="12.75" x14ac:dyDescent="0.2">
      <c r="I179" s="15"/>
    </row>
    <row r="180" spans="9:9" ht="12.75" x14ac:dyDescent="0.2">
      <c r="I180" s="15"/>
    </row>
    <row r="181" spans="9:9" ht="12.75" x14ac:dyDescent="0.2">
      <c r="I181" s="15"/>
    </row>
    <row r="182" spans="9:9" ht="12.75" x14ac:dyDescent="0.2">
      <c r="I182" s="15"/>
    </row>
    <row r="183" spans="9:9" ht="12.75" x14ac:dyDescent="0.2">
      <c r="I183" s="15"/>
    </row>
    <row r="184" spans="9:9" ht="12.75" x14ac:dyDescent="0.2">
      <c r="I184" s="15"/>
    </row>
    <row r="185" spans="9:9" ht="12.75" x14ac:dyDescent="0.2">
      <c r="I185" s="15"/>
    </row>
    <row r="186" spans="9:9" ht="12.75" x14ac:dyDescent="0.2">
      <c r="I186" s="15"/>
    </row>
    <row r="187" spans="9:9" ht="12.75" x14ac:dyDescent="0.2">
      <c r="I187" s="15"/>
    </row>
    <row r="188" spans="9:9" ht="12.75" x14ac:dyDescent="0.2">
      <c r="I188" s="15"/>
    </row>
    <row r="189" spans="9:9" ht="12.75" x14ac:dyDescent="0.2">
      <c r="I189" s="15"/>
    </row>
    <row r="190" spans="9:9" ht="12.75" x14ac:dyDescent="0.2">
      <c r="I190" s="15"/>
    </row>
    <row r="191" spans="9:9" ht="12.75" x14ac:dyDescent="0.2">
      <c r="I191" s="15"/>
    </row>
    <row r="192" spans="9:9" ht="12.75" x14ac:dyDescent="0.2">
      <c r="I192" s="15"/>
    </row>
    <row r="193" spans="9:9" ht="12.75" x14ac:dyDescent="0.2">
      <c r="I193" s="15"/>
    </row>
    <row r="194" spans="9:9" ht="12.75" x14ac:dyDescent="0.2">
      <c r="I194" s="15"/>
    </row>
    <row r="195" spans="9:9" ht="12.75" x14ac:dyDescent="0.2">
      <c r="I195" s="15"/>
    </row>
    <row r="196" spans="9:9" ht="12.75" x14ac:dyDescent="0.2">
      <c r="I196" s="15"/>
    </row>
    <row r="197" spans="9:9" ht="12.75" x14ac:dyDescent="0.2">
      <c r="I197" s="15"/>
    </row>
    <row r="198" spans="9:9" ht="12.75" x14ac:dyDescent="0.2">
      <c r="I198" s="15"/>
    </row>
    <row r="199" spans="9:9" ht="12.75" x14ac:dyDescent="0.2">
      <c r="I199" s="15"/>
    </row>
    <row r="200" spans="9:9" ht="12.75" x14ac:dyDescent="0.2">
      <c r="I200" s="15"/>
    </row>
    <row r="201" spans="9:9" ht="12.75" x14ac:dyDescent="0.2">
      <c r="I201" s="15"/>
    </row>
    <row r="202" spans="9:9" ht="12.75" x14ac:dyDescent="0.2">
      <c r="I202" s="15"/>
    </row>
    <row r="203" spans="9:9" ht="12.75" x14ac:dyDescent="0.2">
      <c r="I203" s="15"/>
    </row>
    <row r="204" spans="9:9" ht="12.75" x14ac:dyDescent="0.2">
      <c r="I204" s="15"/>
    </row>
    <row r="205" spans="9:9" ht="12.75" x14ac:dyDescent="0.2">
      <c r="I205" s="15"/>
    </row>
    <row r="206" spans="9:9" ht="12.75" x14ac:dyDescent="0.2">
      <c r="I206" s="15"/>
    </row>
    <row r="207" spans="9:9" ht="12.75" x14ac:dyDescent="0.2">
      <c r="I207" s="15"/>
    </row>
    <row r="208" spans="9:9" ht="12.75" x14ac:dyDescent="0.2">
      <c r="I208" s="15"/>
    </row>
    <row r="209" spans="9:9" ht="12.75" x14ac:dyDescent="0.2">
      <c r="I209" s="15"/>
    </row>
    <row r="210" spans="9:9" ht="12.75" x14ac:dyDescent="0.2">
      <c r="I210" s="15"/>
    </row>
    <row r="211" spans="9:9" ht="12.75" x14ac:dyDescent="0.2">
      <c r="I211" s="15"/>
    </row>
    <row r="212" spans="9:9" ht="12.75" x14ac:dyDescent="0.2">
      <c r="I212" s="15"/>
    </row>
    <row r="213" spans="9:9" ht="12.75" x14ac:dyDescent="0.2">
      <c r="I213" s="15"/>
    </row>
    <row r="214" spans="9:9" ht="12.75" x14ac:dyDescent="0.2">
      <c r="I214" s="15"/>
    </row>
    <row r="215" spans="9:9" ht="12.75" x14ac:dyDescent="0.2">
      <c r="I215" s="15"/>
    </row>
    <row r="216" spans="9:9" ht="12.75" x14ac:dyDescent="0.2">
      <c r="I216" s="15"/>
    </row>
    <row r="217" spans="9:9" ht="12.75" x14ac:dyDescent="0.2">
      <c r="I217" s="15"/>
    </row>
    <row r="218" spans="9:9" ht="12.75" x14ac:dyDescent="0.2">
      <c r="I218" s="15"/>
    </row>
    <row r="219" spans="9:9" ht="12.75" x14ac:dyDescent="0.2">
      <c r="I219" s="15"/>
    </row>
    <row r="220" spans="9:9" ht="12.75" x14ac:dyDescent="0.2">
      <c r="I220" s="15"/>
    </row>
    <row r="221" spans="9:9" ht="12.75" x14ac:dyDescent="0.2">
      <c r="I221" s="15"/>
    </row>
    <row r="222" spans="9:9" ht="12.75" x14ac:dyDescent="0.2">
      <c r="I222" s="15"/>
    </row>
    <row r="223" spans="9:9" ht="12.75" x14ac:dyDescent="0.2">
      <c r="I223" s="15"/>
    </row>
    <row r="224" spans="9:9" ht="12.75" x14ac:dyDescent="0.2">
      <c r="I224" s="15"/>
    </row>
    <row r="225" spans="9:9" ht="12.75" x14ac:dyDescent="0.2">
      <c r="I225" s="15"/>
    </row>
    <row r="226" spans="9:9" ht="12.75" x14ac:dyDescent="0.2">
      <c r="I226" s="15"/>
    </row>
    <row r="227" spans="9:9" ht="12.75" x14ac:dyDescent="0.2">
      <c r="I227" s="15"/>
    </row>
    <row r="228" spans="9:9" ht="12.75" x14ac:dyDescent="0.2">
      <c r="I228" s="15"/>
    </row>
    <row r="229" spans="9:9" ht="12.75" x14ac:dyDescent="0.2">
      <c r="I229" s="15"/>
    </row>
    <row r="230" spans="9:9" ht="12.75" x14ac:dyDescent="0.2">
      <c r="I230" s="15"/>
    </row>
    <row r="231" spans="9:9" ht="12.75" x14ac:dyDescent="0.2">
      <c r="I231" s="15"/>
    </row>
    <row r="232" spans="9:9" ht="12.75" x14ac:dyDescent="0.2">
      <c r="I232" s="15"/>
    </row>
    <row r="233" spans="9:9" ht="12.75" x14ac:dyDescent="0.2">
      <c r="I233" s="15"/>
    </row>
    <row r="234" spans="9:9" ht="12.75" x14ac:dyDescent="0.2">
      <c r="I234" s="15"/>
    </row>
    <row r="235" spans="9:9" ht="12.75" x14ac:dyDescent="0.2">
      <c r="I235" s="15"/>
    </row>
    <row r="236" spans="9:9" ht="12.75" x14ac:dyDescent="0.2">
      <c r="I236" s="15"/>
    </row>
    <row r="237" spans="9:9" ht="12.75" x14ac:dyDescent="0.2">
      <c r="I237" s="15"/>
    </row>
    <row r="238" spans="9:9" ht="12.75" x14ac:dyDescent="0.2">
      <c r="I238" s="15"/>
    </row>
    <row r="239" spans="9:9" ht="12.75" x14ac:dyDescent="0.2">
      <c r="I239" s="15"/>
    </row>
    <row r="240" spans="9:9" ht="12.75" x14ac:dyDescent="0.2">
      <c r="I240" s="15"/>
    </row>
    <row r="241" spans="9:9" ht="12.75" x14ac:dyDescent="0.2">
      <c r="I241" s="15"/>
    </row>
    <row r="242" spans="9:9" ht="12.75" x14ac:dyDescent="0.2">
      <c r="I242" s="15"/>
    </row>
    <row r="243" spans="9:9" ht="12.75" x14ac:dyDescent="0.2">
      <c r="I243" s="15"/>
    </row>
    <row r="244" spans="9:9" ht="12.75" x14ac:dyDescent="0.2">
      <c r="I244" s="15"/>
    </row>
    <row r="245" spans="9:9" ht="12.75" x14ac:dyDescent="0.2">
      <c r="I245" s="15"/>
    </row>
    <row r="246" spans="9:9" ht="12.75" x14ac:dyDescent="0.2">
      <c r="I246" s="15"/>
    </row>
    <row r="247" spans="9:9" ht="12.75" x14ac:dyDescent="0.2">
      <c r="I247" s="15"/>
    </row>
    <row r="248" spans="9:9" ht="12.75" x14ac:dyDescent="0.2">
      <c r="I248" s="15"/>
    </row>
    <row r="249" spans="9:9" ht="12.75" x14ac:dyDescent="0.2">
      <c r="I249" s="15"/>
    </row>
    <row r="250" spans="9:9" ht="12.75" x14ac:dyDescent="0.2">
      <c r="I250" s="15"/>
    </row>
    <row r="251" spans="9:9" ht="12.75" x14ac:dyDescent="0.2">
      <c r="I251" s="15"/>
    </row>
    <row r="252" spans="9:9" ht="12.75" x14ac:dyDescent="0.2">
      <c r="I252" s="15"/>
    </row>
    <row r="253" spans="9:9" ht="12.75" x14ac:dyDescent="0.2">
      <c r="I253" s="15"/>
    </row>
    <row r="254" spans="9:9" ht="12.75" x14ac:dyDescent="0.2">
      <c r="I254" s="15"/>
    </row>
    <row r="255" spans="9:9" ht="12.75" x14ac:dyDescent="0.2">
      <c r="I255" s="15"/>
    </row>
    <row r="256" spans="9:9" ht="12.75" x14ac:dyDescent="0.2">
      <c r="I256" s="15"/>
    </row>
    <row r="257" spans="9:9" ht="12.75" x14ac:dyDescent="0.2">
      <c r="I257" s="15"/>
    </row>
    <row r="258" spans="9:9" ht="12.75" x14ac:dyDescent="0.2">
      <c r="I258" s="15"/>
    </row>
    <row r="259" spans="9:9" ht="12.75" x14ac:dyDescent="0.2">
      <c r="I259" s="15"/>
    </row>
    <row r="260" spans="9:9" ht="12.75" x14ac:dyDescent="0.2">
      <c r="I260" s="15"/>
    </row>
    <row r="261" spans="9:9" ht="12.75" x14ac:dyDescent="0.2">
      <c r="I261" s="15"/>
    </row>
    <row r="262" spans="9:9" ht="12.75" x14ac:dyDescent="0.2">
      <c r="I262" s="15"/>
    </row>
    <row r="263" spans="9:9" ht="12.75" x14ac:dyDescent="0.2">
      <c r="I263" s="15"/>
    </row>
    <row r="264" spans="9:9" ht="12.75" x14ac:dyDescent="0.2">
      <c r="I264" s="15"/>
    </row>
    <row r="265" spans="9:9" ht="12.75" x14ac:dyDescent="0.2">
      <c r="I265" s="15"/>
    </row>
    <row r="266" spans="9:9" ht="12.75" x14ac:dyDescent="0.2">
      <c r="I266" s="15"/>
    </row>
    <row r="267" spans="9:9" ht="12.75" x14ac:dyDescent="0.2">
      <c r="I267" s="15"/>
    </row>
    <row r="268" spans="9:9" ht="12.75" x14ac:dyDescent="0.2">
      <c r="I268" s="15"/>
    </row>
    <row r="269" spans="9:9" ht="12.75" x14ac:dyDescent="0.2">
      <c r="I269" s="15"/>
    </row>
    <row r="270" spans="9:9" ht="12.75" x14ac:dyDescent="0.2">
      <c r="I270" s="15"/>
    </row>
    <row r="271" spans="9:9" ht="12.75" x14ac:dyDescent="0.2">
      <c r="I271" s="15"/>
    </row>
    <row r="272" spans="9:9" ht="12.75" x14ac:dyDescent="0.2">
      <c r="I272" s="15"/>
    </row>
    <row r="273" spans="9:9" ht="12.75" x14ac:dyDescent="0.2">
      <c r="I273" s="15"/>
    </row>
    <row r="274" spans="9:9" ht="12.75" x14ac:dyDescent="0.2">
      <c r="I274" s="15"/>
    </row>
    <row r="275" spans="9:9" ht="12.75" x14ac:dyDescent="0.2">
      <c r="I275" s="15"/>
    </row>
    <row r="276" spans="9:9" ht="12.75" x14ac:dyDescent="0.2">
      <c r="I276" s="15"/>
    </row>
    <row r="277" spans="9:9" ht="12.75" x14ac:dyDescent="0.2">
      <c r="I277" s="15"/>
    </row>
    <row r="278" spans="9:9" ht="12.75" x14ac:dyDescent="0.2">
      <c r="I278" s="15"/>
    </row>
    <row r="279" spans="9:9" ht="12.75" x14ac:dyDescent="0.2">
      <c r="I279" s="15"/>
    </row>
    <row r="280" spans="9:9" ht="12.75" x14ac:dyDescent="0.2">
      <c r="I280" s="15"/>
    </row>
    <row r="281" spans="9:9" ht="12.75" x14ac:dyDescent="0.2">
      <c r="I281" s="15"/>
    </row>
    <row r="282" spans="9:9" ht="12.75" x14ac:dyDescent="0.2">
      <c r="I282" s="15"/>
    </row>
    <row r="283" spans="9:9" ht="12.75" x14ac:dyDescent="0.2">
      <c r="I283" s="15"/>
    </row>
    <row r="284" spans="9:9" ht="12.75" x14ac:dyDescent="0.2">
      <c r="I284" s="15"/>
    </row>
    <row r="285" spans="9:9" ht="12.75" x14ac:dyDescent="0.2">
      <c r="I285" s="15"/>
    </row>
    <row r="286" spans="9:9" ht="12.75" x14ac:dyDescent="0.2">
      <c r="I286" s="15"/>
    </row>
    <row r="287" spans="9:9" ht="12.75" x14ac:dyDescent="0.2">
      <c r="I287" s="15"/>
    </row>
    <row r="288" spans="9:9" ht="12.75" x14ac:dyDescent="0.2">
      <c r="I288" s="15"/>
    </row>
    <row r="289" spans="9:9" ht="12.75" x14ac:dyDescent="0.2">
      <c r="I289" s="15"/>
    </row>
    <row r="290" spans="9:9" ht="12.75" x14ac:dyDescent="0.2">
      <c r="I290" s="15"/>
    </row>
    <row r="291" spans="9:9" ht="12.75" x14ac:dyDescent="0.2">
      <c r="I291" s="15"/>
    </row>
    <row r="292" spans="9:9" ht="12.75" x14ac:dyDescent="0.2">
      <c r="I292" s="15"/>
    </row>
    <row r="293" spans="9:9" ht="12.75" x14ac:dyDescent="0.2">
      <c r="I293" s="15"/>
    </row>
    <row r="294" spans="9:9" ht="12.75" x14ac:dyDescent="0.2">
      <c r="I294" s="15"/>
    </row>
    <row r="295" spans="9:9" ht="12.75" x14ac:dyDescent="0.2">
      <c r="I295" s="15"/>
    </row>
    <row r="296" spans="9:9" ht="12.75" x14ac:dyDescent="0.2">
      <c r="I296" s="15"/>
    </row>
    <row r="297" spans="9:9" ht="12.75" x14ac:dyDescent="0.2">
      <c r="I297" s="15"/>
    </row>
    <row r="298" spans="9:9" ht="12.75" x14ac:dyDescent="0.2">
      <c r="I298" s="15"/>
    </row>
    <row r="299" spans="9:9" ht="12.75" x14ac:dyDescent="0.2">
      <c r="I299" s="15"/>
    </row>
    <row r="300" spans="9:9" ht="12.75" x14ac:dyDescent="0.2">
      <c r="I300" s="15"/>
    </row>
    <row r="301" spans="9:9" ht="12.75" x14ac:dyDescent="0.2">
      <c r="I301" s="15"/>
    </row>
    <row r="302" spans="9:9" ht="12.75" x14ac:dyDescent="0.2">
      <c r="I302" s="15"/>
    </row>
    <row r="303" spans="9:9" ht="12.75" x14ac:dyDescent="0.2">
      <c r="I303" s="15"/>
    </row>
    <row r="304" spans="9:9" ht="12.75" x14ac:dyDescent="0.2">
      <c r="I304" s="15"/>
    </row>
    <row r="305" spans="9:9" ht="12.75" x14ac:dyDescent="0.2">
      <c r="I305" s="15"/>
    </row>
    <row r="306" spans="9:9" ht="12.75" x14ac:dyDescent="0.2">
      <c r="I306" s="15"/>
    </row>
    <row r="307" spans="9:9" ht="12.75" x14ac:dyDescent="0.2">
      <c r="I307" s="15"/>
    </row>
    <row r="308" spans="9:9" ht="12.75" x14ac:dyDescent="0.2">
      <c r="I308" s="15"/>
    </row>
    <row r="309" spans="9:9" ht="12.75" x14ac:dyDescent="0.2">
      <c r="I309" s="15"/>
    </row>
    <row r="310" spans="9:9" ht="12.75" x14ac:dyDescent="0.2">
      <c r="I310" s="15"/>
    </row>
    <row r="311" spans="9:9" ht="12.75" x14ac:dyDescent="0.2">
      <c r="I311" s="15"/>
    </row>
    <row r="312" spans="9:9" ht="12.75" x14ac:dyDescent="0.2">
      <c r="I312" s="15"/>
    </row>
    <row r="313" spans="9:9" ht="12.75" x14ac:dyDescent="0.2">
      <c r="I313" s="15"/>
    </row>
    <row r="314" spans="9:9" ht="12.75" x14ac:dyDescent="0.2">
      <c r="I314" s="15"/>
    </row>
    <row r="315" spans="9:9" ht="12.75" x14ac:dyDescent="0.2">
      <c r="I315" s="15"/>
    </row>
    <row r="316" spans="9:9" ht="12.75" x14ac:dyDescent="0.2">
      <c r="I316" s="15"/>
    </row>
    <row r="317" spans="9:9" ht="12.75" x14ac:dyDescent="0.2">
      <c r="I317" s="15"/>
    </row>
    <row r="318" spans="9:9" ht="12.75" x14ac:dyDescent="0.2">
      <c r="I318" s="15"/>
    </row>
    <row r="319" spans="9:9" ht="12.75" x14ac:dyDescent="0.2">
      <c r="I319" s="15"/>
    </row>
    <row r="320" spans="9:9" ht="12.75" x14ac:dyDescent="0.2">
      <c r="I320" s="15"/>
    </row>
    <row r="321" spans="9:9" ht="12.75" x14ac:dyDescent="0.2">
      <c r="I321" s="15"/>
    </row>
    <row r="322" spans="9:9" ht="12.75" x14ac:dyDescent="0.2">
      <c r="I322" s="15"/>
    </row>
    <row r="323" spans="9:9" ht="12.75" x14ac:dyDescent="0.2">
      <c r="I323" s="15"/>
    </row>
    <row r="324" spans="9:9" ht="12.75" x14ac:dyDescent="0.2">
      <c r="I324" s="15"/>
    </row>
    <row r="325" spans="9:9" ht="12.75" x14ac:dyDescent="0.2">
      <c r="I325" s="15"/>
    </row>
    <row r="326" spans="9:9" ht="12.75" x14ac:dyDescent="0.2">
      <c r="I326" s="15"/>
    </row>
    <row r="327" spans="9:9" ht="12.75" x14ac:dyDescent="0.2">
      <c r="I327" s="15"/>
    </row>
    <row r="328" spans="9:9" ht="12.75" x14ac:dyDescent="0.2">
      <c r="I328" s="15"/>
    </row>
    <row r="329" spans="9:9" ht="12.75" x14ac:dyDescent="0.2">
      <c r="I329" s="15"/>
    </row>
    <row r="330" spans="9:9" ht="12.75" x14ac:dyDescent="0.2">
      <c r="I330" s="15"/>
    </row>
    <row r="331" spans="9:9" ht="12.75" x14ac:dyDescent="0.2">
      <c r="I331" s="15"/>
    </row>
    <row r="332" spans="9:9" ht="12.75" x14ac:dyDescent="0.2">
      <c r="I332" s="15"/>
    </row>
    <row r="333" spans="9:9" ht="12.75" x14ac:dyDescent="0.2">
      <c r="I333" s="15"/>
    </row>
    <row r="334" spans="9:9" ht="12.75" x14ac:dyDescent="0.2">
      <c r="I334" s="15"/>
    </row>
    <row r="335" spans="9:9" ht="12.75" x14ac:dyDescent="0.2">
      <c r="I335" s="15"/>
    </row>
    <row r="336" spans="9:9" ht="12.75" x14ac:dyDescent="0.2">
      <c r="I336" s="15"/>
    </row>
    <row r="337" spans="9:9" ht="12.75" x14ac:dyDescent="0.2">
      <c r="I337" s="15"/>
    </row>
    <row r="338" spans="9:9" ht="12.75" x14ac:dyDescent="0.2">
      <c r="I338" s="15"/>
    </row>
    <row r="339" spans="9:9" ht="12.75" x14ac:dyDescent="0.2">
      <c r="I339" s="15"/>
    </row>
    <row r="340" spans="9:9" ht="12.75" x14ac:dyDescent="0.2">
      <c r="I340" s="15"/>
    </row>
    <row r="341" spans="9:9" ht="12.75" x14ac:dyDescent="0.2">
      <c r="I341" s="15"/>
    </row>
    <row r="342" spans="9:9" ht="12.75" x14ac:dyDescent="0.2">
      <c r="I342" s="15"/>
    </row>
    <row r="343" spans="9:9" ht="12.75" x14ac:dyDescent="0.2">
      <c r="I343" s="15"/>
    </row>
    <row r="344" spans="9:9" ht="12.75" x14ac:dyDescent="0.2">
      <c r="I344" s="15"/>
    </row>
    <row r="345" spans="9:9" ht="12.75" x14ac:dyDescent="0.2">
      <c r="I345" s="15"/>
    </row>
    <row r="346" spans="9:9" ht="12.75" x14ac:dyDescent="0.2">
      <c r="I346" s="15"/>
    </row>
    <row r="347" spans="9:9" ht="12.75" x14ac:dyDescent="0.2">
      <c r="I347" s="15"/>
    </row>
    <row r="348" spans="9:9" ht="12.75" x14ac:dyDescent="0.2">
      <c r="I348" s="15"/>
    </row>
    <row r="349" spans="9:9" ht="12.75" x14ac:dyDescent="0.2">
      <c r="I349" s="15"/>
    </row>
    <row r="350" spans="9:9" ht="12.75" x14ac:dyDescent="0.2">
      <c r="I350" s="15"/>
    </row>
    <row r="351" spans="9:9" ht="12.75" x14ac:dyDescent="0.2">
      <c r="I351" s="15"/>
    </row>
    <row r="352" spans="9:9" ht="12.75" x14ac:dyDescent="0.2">
      <c r="I352" s="15"/>
    </row>
    <row r="353" spans="9:9" ht="12.75" x14ac:dyDescent="0.2">
      <c r="I353" s="15"/>
    </row>
    <row r="354" spans="9:9" ht="12.75" x14ac:dyDescent="0.2">
      <c r="I354" s="15"/>
    </row>
    <row r="355" spans="9:9" ht="12.75" x14ac:dyDescent="0.2">
      <c r="I355" s="15"/>
    </row>
    <row r="356" spans="9:9" ht="12.75" x14ac:dyDescent="0.2">
      <c r="I356" s="15"/>
    </row>
    <row r="357" spans="9:9" ht="12.75" x14ac:dyDescent="0.2">
      <c r="I357" s="15"/>
    </row>
    <row r="358" spans="9:9" ht="12.75" x14ac:dyDescent="0.2">
      <c r="I358" s="15"/>
    </row>
    <row r="359" spans="9:9" ht="12.75" x14ac:dyDescent="0.2">
      <c r="I359" s="15"/>
    </row>
    <row r="360" spans="9:9" ht="12.75" x14ac:dyDescent="0.2">
      <c r="I360" s="15"/>
    </row>
    <row r="361" spans="9:9" ht="12.75" x14ac:dyDescent="0.2">
      <c r="I361" s="15"/>
    </row>
    <row r="362" spans="9:9" ht="12.75" x14ac:dyDescent="0.2">
      <c r="I362" s="15"/>
    </row>
    <row r="363" spans="9:9" ht="12.75" x14ac:dyDescent="0.2">
      <c r="I363" s="15"/>
    </row>
    <row r="364" spans="9:9" ht="12.75" x14ac:dyDescent="0.2">
      <c r="I364" s="15"/>
    </row>
    <row r="365" spans="9:9" ht="12.75" x14ac:dyDescent="0.2">
      <c r="I365" s="15"/>
    </row>
    <row r="366" spans="9:9" ht="12.75" x14ac:dyDescent="0.2">
      <c r="I366" s="15"/>
    </row>
    <row r="367" spans="9:9" ht="12.75" x14ac:dyDescent="0.2">
      <c r="I367" s="15"/>
    </row>
    <row r="368" spans="9:9" ht="12.75" x14ac:dyDescent="0.2">
      <c r="I368" s="15"/>
    </row>
    <row r="369" spans="9:9" ht="12.75" x14ac:dyDescent="0.2">
      <c r="I369" s="15"/>
    </row>
    <row r="370" spans="9:9" ht="12.75" x14ac:dyDescent="0.2">
      <c r="I370" s="15"/>
    </row>
    <row r="371" spans="9:9" ht="12.75" x14ac:dyDescent="0.2">
      <c r="I371" s="15"/>
    </row>
    <row r="372" spans="9:9" ht="12.75" x14ac:dyDescent="0.2">
      <c r="I372" s="15"/>
    </row>
    <row r="373" spans="9:9" ht="12.75" x14ac:dyDescent="0.2">
      <c r="I373" s="15"/>
    </row>
    <row r="374" spans="9:9" ht="12.75" x14ac:dyDescent="0.2">
      <c r="I374" s="15"/>
    </row>
    <row r="375" spans="9:9" ht="12.75" x14ac:dyDescent="0.2">
      <c r="I375" s="15"/>
    </row>
    <row r="376" spans="9:9" ht="12.75" x14ac:dyDescent="0.2">
      <c r="I376" s="15"/>
    </row>
    <row r="377" spans="9:9" ht="12.75" x14ac:dyDescent="0.2">
      <c r="I377" s="15"/>
    </row>
    <row r="378" spans="9:9" ht="12.75" x14ac:dyDescent="0.2">
      <c r="I378" s="15"/>
    </row>
    <row r="379" spans="9:9" ht="12.75" x14ac:dyDescent="0.2">
      <c r="I379" s="15"/>
    </row>
    <row r="380" spans="9:9" ht="12.75" x14ac:dyDescent="0.2">
      <c r="I380" s="15"/>
    </row>
    <row r="381" spans="9:9" ht="12.75" x14ac:dyDescent="0.2">
      <c r="I381" s="15"/>
    </row>
    <row r="382" spans="9:9" ht="12.75" x14ac:dyDescent="0.2">
      <c r="I382" s="15"/>
    </row>
    <row r="383" spans="9:9" ht="12.75" x14ac:dyDescent="0.2">
      <c r="I383" s="15"/>
    </row>
    <row r="384" spans="9:9" ht="12.75" x14ac:dyDescent="0.2">
      <c r="I384" s="15"/>
    </row>
    <row r="385" spans="9:9" ht="12.75" x14ac:dyDescent="0.2">
      <c r="I385" s="15"/>
    </row>
    <row r="386" spans="9:9" ht="12.75" x14ac:dyDescent="0.2">
      <c r="I386" s="15"/>
    </row>
    <row r="387" spans="9:9" ht="12.75" x14ac:dyDescent="0.2">
      <c r="I387" s="15"/>
    </row>
    <row r="388" spans="9:9" ht="12.75" x14ac:dyDescent="0.2">
      <c r="I388" s="15"/>
    </row>
    <row r="389" spans="9:9" ht="12.75" x14ac:dyDescent="0.2">
      <c r="I389" s="15"/>
    </row>
    <row r="390" spans="9:9" ht="12.75" x14ac:dyDescent="0.2">
      <c r="I390" s="15"/>
    </row>
    <row r="391" spans="9:9" ht="12.75" x14ac:dyDescent="0.2">
      <c r="I391" s="15"/>
    </row>
    <row r="392" spans="9:9" ht="12.75" x14ac:dyDescent="0.2">
      <c r="I392" s="15"/>
    </row>
    <row r="393" spans="9:9" ht="12.75" x14ac:dyDescent="0.2">
      <c r="I393" s="15"/>
    </row>
    <row r="394" spans="9:9" ht="12.75" x14ac:dyDescent="0.2">
      <c r="I394" s="15"/>
    </row>
    <row r="395" spans="9:9" ht="12.75" x14ac:dyDescent="0.2">
      <c r="I395" s="15"/>
    </row>
    <row r="396" spans="9:9" ht="12.75" x14ac:dyDescent="0.2">
      <c r="I396" s="15"/>
    </row>
    <row r="397" spans="9:9" ht="12.75" x14ac:dyDescent="0.2">
      <c r="I397" s="15"/>
    </row>
    <row r="398" spans="9:9" ht="12.75" x14ac:dyDescent="0.2">
      <c r="I398" s="15"/>
    </row>
    <row r="399" spans="9:9" ht="12.75" x14ac:dyDescent="0.2">
      <c r="I399" s="15"/>
    </row>
    <row r="400" spans="9:9" ht="12.75" x14ac:dyDescent="0.2">
      <c r="I400" s="15"/>
    </row>
    <row r="401" spans="9:9" ht="12.75" x14ac:dyDescent="0.2">
      <c r="I401" s="15"/>
    </row>
    <row r="402" spans="9:9" ht="12.75" x14ac:dyDescent="0.2">
      <c r="I402" s="15"/>
    </row>
    <row r="403" spans="9:9" ht="12.75" x14ac:dyDescent="0.2">
      <c r="I403" s="15"/>
    </row>
    <row r="404" spans="9:9" ht="12.75" x14ac:dyDescent="0.2">
      <c r="I404" s="15"/>
    </row>
    <row r="405" spans="9:9" ht="12.75" x14ac:dyDescent="0.2">
      <c r="I405" s="15"/>
    </row>
    <row r="406" spans="9:9" ht="12.75" x14ac:dyDescent="0.2">
      <c r="I406" s="15"/>
    </row>
    <row r="407" spans="9:9" ht="12.75" x14ac:dyDescent="0.2">
      <c r="I407" s="15"/>
    </row>
    <row r="408" spans="9:9" ht="12.75" x14ac:dyDescent="0.2">
      <c r="I408" s="15"/>
    </row>
    <row r="409" spans="9:9" ht="12.75" x14ac:dyDescent="0.2">
      <c r="I409" s="15"/>
    </row>
    <row r="410" spans="9:9" ht="12.75" x14ac:dyDescent="0.2">
      <c r="I410" s="15"/>
    </row>
    <row r="411" spans="9:9" ht="12.75" x14ac:dyDescent="0.2">
      <c r="I411" s="15"/>
    </row>
    <row r="412" spans="9:9" ht="12.75" x14ac:dyDescent="0.2">
      <c r="I412" s="15"/>
    </row>
    <row r="413" spans="9:9" ht="12.75" x14ac:dyDescent="0.2">
      <c r="I413" s="15"/>
    </row>
    <row r="414" spans="9:9" ht="12.75" x14ac:dyDescent="0.2">
      <c r="I414" s="15"/>
    </row>
    <row r="415" spans="9:9" ht="12.75" x14ac:dyDescent="0.2">
      <c r="I415" s="15"/>
    </row>
    <row r="416" spans="9:9" ht="12.75" x14ac:dyDescent="0.2">
      <c r="I416" s="15"/>
    </row>
    <row r="417" spans="9:9" ht="12.75" x14ac:dyDescent="0.2">
      <c r="I417" s="15"/>
    </row>
    <row r="418" spans="9:9" ht="12.75" x14ac:dyDescent="0.2">
      <c r="I418" s="15"/>
    </row>
    <row r="419" spans="9:9" ht="12.75" x14ac:dyDescent="0.2">
      <c r="I419" s="15"/>
    </row>
    <row r="420" spans="9:9" ht="12.75" x14ac:dyDescent="0.2">
      <c r="I420" s="15"/>
    </row>
    <row r="421" spans="9:9" ht="12.75" x14ac:dyDescent="0.2">
      <c r="I421" s="15"/>
    </row>
    <row r="422" spans="9:9" ht="12.75" x14ac:dyDescent="0.2">
      <c r="I422" s="15"/>
    </row>
    <row r="423" spans="9:9" ht="12.75" x14ac:dyDescent="0.2">
      <c r="I423" s="15"/>
    </row>
    <row r="424" spans="9:9" ht="12.75" x14ac:dyDescent="0.2">
      <c r="I424" s="15"/>
    </row>
    <row r="425" spans="9:9" ht="12.75" x14ac:dyDescent="0.2">
      <c r="I425" s="15"/>
    </row>
    <row r="426" spans="9:9" ht="12.75" x14ac:dyDescent="0.2">
      <c r="I426" s="15"/>
    </row>
    <row r="427" spans="9:9" ht="12.75" x14ac:dyDescent="0.2">
      <c r="I427" s="15"/>
    </row>
    <row r="428" spans="9:9" ht="12.75" x14ac:dyDescent="0.2">
      <c r="I428" s="15"/>
    </row>
    <row r="429" spans="9:9" ht="12.75" x14ac:dyDescent="0.2">
      <c r="I429" s="15"/>
    </row>
    <row r="430" spans="9:9" ht="12.75" x14ac:dyDescent="0.2">
      <c r="I430" s="15"/>
    </row>
    <row r="431" spans="9:9" ht="12.75" x14ac:dyDescent="0.2">
      <c r="I431" s="15"/>
    </row>
    <row r="432" spans="9:9" ht="12.75" x14ac:dyDescent="0.2">
      <c r="I432" s="15"/>
    </row>
    <row r="433" spans="9:9" ht="12.75" x14ac:dyDescent="0.2">
      <c r="I433" s="15"/>
    </row>
    <row r="434" spans="9:9" ht="12.75" x14ac:dyDescent="0.2">
      <c r="I434" s="15"/>
    </row>
    <row r="435" spans="9:9" ht="12.75" x14ac:dyDescent="0.2">
      <c r="I435" s="15"/>
    </row>
    <row r="436" spans="9:9" ht="12.75" x14ac:dyDescent="0.2">
      <c r="I436" s="15"/>
    </row>
    <row r="437" spans="9:9" ht="12.75" x14ac:dyDescent="0.2">
      <c r="I437" s="15"/>
    </row>
    <row r="438" spans="9:9" ht="12.75" x14ac:dyDescent="0.2">
      <c r="I438" s="15"/>
    </row>
    <row r="439" spans="9:9" ht="12.75" x14ac:dyDescent="0.2">
      <c r="I439" s="15"/>
    </row>
    <row r="440" spans="9:9" ht="12.75" x14ac:dyDescent="0.2">
      <c r="I440" s="15"/>
    </row>
    <row r="441" spans="9:9" ht="12.75" x14ac:dyDescent="0.2">
      <c r="I441" s="15"/>
    </row>
    <row r="442" spans="9:9" ht="12.75" x14ac:dyDescent="0.2">
      <c r="I442" s="15"/>
    </row>
    <row r="443" spans="9:9" ht="12.75" x14ac:dyDescent="0.2">
      <c r="I443" s="15"/>
    </row>
    <row r="444" spans="9:9" ht="12.75" x14ac:dyDescent="0.2">
      <c r="I444" s="15"/>
    </row>
    <row r="445" spans="9:9" ht="12.75" x14ac:dyDescent="0.2">
      <c r="I445" s="15"/>
    </row>
    <row r="446" spans="9:9" ht="12.75" x14ac:dyDescent="0.2">
      <c r="I446" s="15"/>
    </row>
    <row r="447" spans="9:9" ht="12.75" x14ac:dyDescent="0.2">
      <c r="I447" s="15"/>
    </row>
    <row r="448" spans="9:9" ht="12.75" x14ac:dyDescent="0.2">
      <c r="I448" s="15"/>
    </row>
    <row r="449" spans="9:9" ht="12.75" x14ac:dyDescent="0.2">
      <c r="I449" s="15"/>
    </row>
    <row r="450" spans="9:9" ht="12.75" x14ac:dyDescent="0.2">
      <c r="I450" s="15"/>
    </row>
    <row r="451" spans="9:9" ht="12.75" x14ac:dyDescent="0.2">
      <c r="I451" s="15"/>
    </row>
    <row r="452" spans="9:9" ht="12.75" x14ac:dyDescent="0.2">
      <c r="I452" s="15"/>
    </row>
    <row r="453" spans="9:9" ht="12.75" x14ac:dyDescent="0.2">
      <c r="I453" s="15"/>
    </row>
    <row r="454" spans="9:9" ht="12.75" x14ac:dyDescent="0.2">
      <c r="I454" s="15"/>
    </row>
    <row r="455" spans="9:9" ht="12.75" x14ac:dyDescent="0.2">
      <c r="I455" s="15"/>
    </row>
    <row r="456" spans="9:9" ht="12.75" x14ac:dyDescent="0.2">
      <c r="I456" s="15"/>
    </row>
    <row r="457" spans="9:9" ht="12.75" x14ac:dyDescent="0.2">
      <c r="I457" s="15"/>
    </row>
    <row r="458" spans="9:9" ht="12.75" x14ac:dyDescent="0.2">
      <c r="I458" s="15"/>
    </row>
    <row r="459" spans="9:9" ht="12.75" x14ac:dyDescent="0.2">
      <c r="I459" s="15"/>
    </row>
    <row r="460" spans="9:9" ht="12.75" x14ac:dyDescent="0.2">
      <c r="I460" s="15"/>
    </row>
    <row r="461" spans="9:9" ht="12.75" x14ac:dyDescent="0.2">
      <c r="I461" s="15"/>
    </row>
    <row r="462" spans="9:9" ht="12.75" x14ac:dyDescent="0.2">
      <c r="I462" s="15"/>
    </row>
    <row r="463" spans="9:9" ht="12.75" x14ac:dyDescent="0.2">
      <c r="I463" s="15"/>
    </row>
    <row r="464" spans="9:9" ht="12.75" x14ac:dyDescent="0.2">
      <c r="I464" s="15"/>
    </row>
    <row r="465" spans="9:9" ht="12.75" x14ac:dyDescent="0.2">
      <c r="I465" s="15"/>
    </row>
    <row r="466" spans="9:9" ht="12.75" x14ac:dyDescent="0.2">
      <c r="I466" s="15"/>
    </row>
    <row r="467" spans="9:9" ht="12.75" x14ac:dyDescent="0.2">
      <c r="I467" s="15"/>
    </row>
    <row r="468" spans="9:9" ht="12.75" x14ac:dyDescent="0.2">
      <c r="I468" s="15"/>
    </row>
    <row r="469" spans="9:9" ht="12.75" x14ac:dyDescent="0.2">
      <c r="I469" s="15"/>
    </row>
    <row r="470" spans="9:9" ht="12.75" x14ac:dyDescent="0.2">
      <c r="I470" s="15"/>
    </row>
    <row r="471" spans="9:9" ht="12.75" x14ac:dyDescent="0.2">
      <c r="I471" s="15"/>
    </row>
    <row r="472" spans="9:9" ht="12.75" x14ac:dyDescent="0.2">
      <c r="I472" s="15"/>
    </row>
    <row r="473" spans="9:9" ht="12.75" x14ac:dyDescent="0.2">
      <c r="I473" s="15"/>
    </row>
    <row r="474" spans="9:9" ht="12.75" x14ac:dyDescent="0.2">
      <c r="I474" s="15"/>
    </row>
    <row r="475" spans="9:9" ht="12.75" x14ac:dyDescent="0.2">
      <c r="I475" s="15"/>
    </row>
    <row r="476" spans="9:9" ht="12.75" x14ac:dyDescent="0.2">
      <c r="I476" s="15"/>
    </row>
    <row r="477" spans="9:9" ht="12.75" x14ac:dyDescent="0.2">
      <c r="I477" s="15"/>
    </row>
    <row r="478" spans="9:9" ht="12.75" x14ac:dyDescent="0.2">
      <c r="I478" s="15"/>
    </row>
    <row r="479" spans="9:9" ht="12.75" x14ac:dyDescent="0.2">
      <c r="I479" s="15"/>
    </row>
    <row r="480" spans="9:9" ht="12.75" x14ac:dyDescent="0.2">
      <c r="I480" s="15"/>
    </row>
    <row r="481" spans="9:9" ht="12.75" x14ac:dyDescent="0.2">
      <c r="I481" s="15"/>
    </row>
    <row r="482" spans="9:9" ht="12.75" x14ac:dyDescent="0.2">
      <c r="I482" s="15"/>
    </row>
    <row r="483" spans="9:9" ht="12.75" x14ac:dyDescent="0.2">
      <c r="I483" s="15"/>
    </row>
    <row r="484" spans="9:9" ht="12.75" x14ac:dyDescent="0.2">
      <c r="I484" s="15"/>
    </row>
    <row r="485" spans="9:9" ht="12.75" x14ac:dyDescent="0.2">
      <c r="I485" s="15"/>
    </row>
    <row r="486" spans="9:9" ht="12.75" x14ac:dyDescent="0.2">
      <c r="I486" s="15"/>
    </row>
    <row r="487" spans="9:9" ht="12.75" x14ac:dyDescent="0.2">
      <c r="I487" s="15"/>
    </row>
    <row r="488" spans="9:9" ht="12.75" x14ac:dyDescent="0.2">
      <c r="I488" s="15"/>
    </row>
    <row r="489" spans="9:9" ht="12.75" x14ac:dyDescent="0.2">
      <c r="I489" s="15"/>
    </row>
    <row r="490" spans="9:9" ht="12.75" x14ac:dyDescent="0.2">
      <c r="I490" s="15"/>
    </row>
    <row r="491" spans="9:9" ht="12.75" x14ac:dyDescent="0.2">
      <c r="I491" s="15"/>
    </row>
    <row r="492" spans="9:9" ht="12.75" x14ac:dyDescent="0.2">
      <c r="I492" s="15"/>
    </row>
    <row r="493" spans="9:9" ht="12.75" x14ac:dyDescent="0.2">
      <c r="I493" s="15"/>
    </row>
    <row r="494" spans="9:9" ht="12.75" x14ac:dyDescent="0.2">
      <c r="I494" s="15"/>
    </row>
    <row r="495" spans="9:9" ht="12.75" x14ac:dyDescent="0.2">
      <c r="I495" s="15"/>
    </row>
    <row r="496" spans="9:9" ht="12.75" x14ac:dyDescent="0.2">
      <c r="I496" s="15"/>
    </row>
    <row r="497" spans="9:9" ht="12.75" x14ac:dyDescent="0.2">
      <c r="I497" s="15"/>
    </row>
    <row r="498" spans="9:9" ht="12.75" x14ac:dyDescent="0.2">
      <c r="I498" s="15"/>
    </row>
    <row r="499" spans="9:9" ht="12.75" x14ac:dyDescent="0.2">
      <c r="I499" s="15"/>
    </row>
    <row r="500" spans="9:9" ht="12.75" x14ac:dyDescent="0.2">
      <c r="I500" s="15"/>
    </row>
    <row r="501" spans="9:9" ht="12.75" x14ac:dyDescent="0.2">
      <c r="I501" s="15"/>
    </row>
    <row r="502" spans="9:9" ht="12.75" x14ac:dyDescent="0.2">
      <c r="I502" s="15"/>
    </row>
    <row r="503" spans="9:9" ht="12.75" x14ac:dyDescent="0.2">
      <c r="I503" s="15"/>
    </row>
    <row r="504" spans="9:9" ht="12.75" x14ac:dyDescent="0.2">
      <c r="I504" s="15"/>
    </row>
    <row r="505" spans="9:9" ht="12.75" x14ac:dyDescent="0.2">
      <c r="I505" s="15"/>
    </row>
    <row r="506" spans="9:9" ht="12.75" x14ac:dyDescent="0.2">
      <c r="I506" s="15"/>
    </row>
    <row r="507" spans="9:9" ht="12.75" x14ac:dyDescent="0.2">
      <c r="I507" s="15"/>
    </row>
    <row r="508" spans="9:9" ht="12.75" x14ac:dyDescent="0.2">
      <c r="I508" s="15"/>
    </row>
    <row r="509" spans="9:9" ht="12.75" x14ac:dyDescent="0.2">
      <c r="I509" s="15"/>
    </row>
    <row r="510" spans="9:9" ht="12.75" x14ac:dyDescent="0.2">
      <c r="I510" s="15"/>
    </row>
    <row r="511" spans="9:9" ht="12.75" x14ac:dyDescent="0.2">
      <c r="I511" s="15"/>
    </row>
    <row r="512" spans="9:9" ht="12.75" x14ac:dyDescent="0.2">
      <c r="I512" s="15"/>
    </row>
    <row r="513" spans="9:9" ht="12.75" x14ac:dyDescent="0.2">
      <c r="I513" s="15"/>
    </row>
    <row r="514" spans="9:9" ht="12.75" x14ac:dyDescent="0.2">
      <c r="I514" s="15"/>
    </row>
    <row r="515" spans="9:9" ht="12.75" x14ac:dyDescent="0.2">
      <c r="I515" s="15"/>
    </row>
    <row r="516" spans="9:9" ht="12.75" x14ac:dyDescent="0.2">
      <c r="I516" s="15"/>
    </row>
    <row r="517" spans="9:9" ht="12.75" x14ac:dyDescent="0.2">
      <c r="I517" s="15"/>
    </row>
    <row r="518" spans="9:9" ht="12.75" x14ac:dyDescent="0.2">
      <c r="I518" s="15"/>
    </row>
    <row r="519" spans="9:9" ht="12.75" x14ac:dyDescent="0.2">
      <c r="I519" s="15"/>
    </row>
    <row r="520" spans="9:9" ht="12.75" x14ac:dyDescent="0.2">
      <c r="I520" s="15"/>
    </row>
    <row r="521" spans="9:9" ht="12.75" x14ac:dyDescent="0.2">
      <c r="I521" s="15"/>
    </row>
    <row r="522" spans="9:9" ht="12.75" x14ac:dyDescent="0.2">
      <c r="I522" s="15"/>
    </row>
    <row r="523" spans="9:9" ht="12.75" x14ac:dyDescent="0.2">
      <c r="I523" s="15"/>
    </row>
    <row r="524" spans="9:9" ht="12.75" x14ac:dyDescent="0.2">
      <c r="I524" s="15"/>
    </row>
    <row r="525" spans="9:9" ht="12.75" x14ac:dyDescent="0.2">
      <c r="I525" s="15"/>
    </row>
    <row r="526" spans="9:9" ht="12.75" x14ac:dyDescent="0.2">
      <c r="I526" s="15"/>
    </row>
    <row r="527" spans="9:9" ht="12.75" x14ac:dyDescent="0.2">
      <c r="I527" s="15"/>
    </row>
    <row r="528" spans="9:9" ht="12.75" x14ac:dyDescent="0.2">
      <c r="I528" s="15"/>
    </row>
    <row r="529" spans="9:9" ht="12.75" x14ac:dyDescent="0.2">
      <c r="I529" s="15"/>
    </row>
    <row r="530" spans="9:9" ht="12.75" x14ac:dyDescent="0.2">
      <c r="I530" s="15"/>
    </row>
    <row r="531" spans="9:9" ht="12.75" x14ac:dyDescent="0.2">
      <c r="I531" s="15"/>
    </row>
    <row r="532" spans="9:9" ht="12.75" x14ac:dyDescent="0.2">
      <c r="I532" s="15"/>
    </row>
    <row r="533" spans="9:9" ht="12.75" x14ac:dyDescent="0.2">
      <c r="I533" s="15"/>
    </row>
    <row r="534" spans="9:9" ht="12.75" x14ac:dyDescent="0.2">
      <c r="I534" s="15"/>
    </row>
    <row r="535" spans="9:9" ht="12.75" x14ac:dyDescent="0.2">
      <c r="I535" s="15"/>
    </row>
    <row r="536" spans="9:9" ht="12.75" x14ac:dyDescent="0.2">
      <c r="I536" s="15"/>
    </row>
    <row r="537" spans="9:9" ht="12.75" x14ac:dyDescent="0.2">
      <c r="I537" s="15"/>
    </row>
    <row r="538" spans="9:9" ht="12.75" x14ac:dyDescent="0.2">
      <c r="I538" s="15"/>
    </row>
    <row r="539" spans="9:9" ht="12.75" x14ac:dyDescent="0.2">
      <c r="I539" s="15"/>
    </row>
    <row r="540" spans="9:9" ht="12.75" x14ac:dyDescent="0.2">
      <c r="I540" s="15"/>
    </row>
    <row r="541" spans="9:9" ht="12.75" x14ac:dyDescent="0.2">
      <c r="I541" s="15"/>
    </row>
    <row r="542" spans="9:9" ht="12.75" x14ac:dyDescent="0.2">
      <c r="I542" s="15"/>
    </row>
    <row r="543" spans="9:9" ht="12.75" x14ac:dyDescent="0.2">
      <c r="I543" s="15"/>
    </row>
    <row r="544" spans="9:9" ht="12.75" x14ac:dyDescent="0.2">
      <c r="I544" s="15"/>
    </row>
    <row r="545" spans="9:9" ht="12.75" x14ac:dyDescent="0.2">
      <c r="I545" s="15"/>
    </row>
    <row r="546" spans="9:9" ht="12.75" x14ac:dyDescent="0.2">
      <c r="I546" s="15"/>
    </row>
    <row r="547" spans="9:9" ht="12.75" x14ac:dyDescent="0.2">
      <c r="I547" s="15"/>
    </row>
    <row r="548" spans="9:9" ht="12.75" x14ac:dyDescent="0.2">
      <c r="I548" s="15"/>
    </row>
    <row r="549" spans="9:9" ht="12.75" x14ac:dyDescent="0.2">
      <c r="I549" s="15"/>
    </row>
    <row r="550" spans="9:9" ht="12.75" x14ac:dyDescent="0.2">
      <c r="I550" s="15"/>
    </row>
    <row r="551" spans="9:9" ht="12.75" x14ac:dyDescent="0.2">
      <c r="I551" s="15"/>
    </row>
    <row r="552" spans="9:9" ht="12.75" x14ac:dyDescent="0.2">
      <c r="I552" s="15"/>
    </row>
    <row r="553" spans="9:9" ht="12.75" x14ac:dyDescent="0.2">
      <c r="I553" s="15"/>
    </row>
    <row r="554" spans="9:9" ht="12.75" x14ac:dyDescent="0.2">
      <c r="I554" s="15"/>
    </row>
    <row r="555" spans="9:9" ht="12.75" x14ac:dyDescent="0.2">
      <c r="I555" s="15"/>
    </row>
    <row r="556" spans="9:9" ht="12.75" x14ac:dyDescent="0.2">
      <c r="I556" s="15"/>
    </row>
    <row r="557" spans="9:9" ht="12.75" x14ac:dyDescent="0.2">
      <c r="I557" s="15"/>
    </row>
    <row r="558" spans="9:9" ht="12.75" x14ac:dyDescent="0.2">
      <c r="I558" s="15"/>
    </row>
    <row r="559" spans="9:9" ht="12.75" x14ac:dyDescent="0.2">
      <c r="I559" s="15"/>
    </row>
    <row r="560" spans="9:9" ht="12.75" x14ac:dyDescent="0.2">
      <c r="I560" s="15"/>
    </row>
    <row r="561" spans="9:9" ht="12.75" x14ac:dyDescent="0.2">
      <c r="I561" s="15"/>
    </row>
    <row r="562" spans="9:9" ht="12.75" x14ac:dyDescent="0.2">
      <c r="I562" s="15"/>
    </row>
    <row r="563" spans="9:9" ht="12.75" x14ac:dyDescent="0.2">
      <c r="I563" s="15"/>
    </row>
    <row r="564" spans="9:9" ht="12.75" x14ac:dyDescent="0.2">
      <c r="I564" s="15"/>
    </row>
    <row r="565" spans="9:9" ht="12.75" x14ac:dyDescent="0.2">
      <c r="I565" s="15"/>
    </row>
    <row r="566" spans="9:9" ht="12.75" x14ac:dyDescent="0.2">
      <c r="I566" s="15"/>
    </row>
    <row r="567" spans="9:9" ht="12.75" x14ac:dyDescent="0.2">
      <c r="I567" s="15"/>
    </row>
    <row r="568" spans="9:9" ht="12.75" x14ac:dyDescent="0.2">
      <c r="I568" s="15"/>
    </row>
    <row r="569" spans="9:9" ht="12.75" x14ac:dyDescent="0.2">
      <c r="I569" s="15"/>
    </row>
    <row r="570" spans="9:9" ht="12.75" x14ac:dyDescent="0.2">
      <c r="I570" s="15"/>
    </row>
    <row r="571" spans="9:9" ht="12.75" x14ac:dyDescent="0.2">
      <c r="I571" s="15"/>
    </row>
    <row r="572" spans="9:9" ht="12.75" x14ac:dyDescent="0.2">
      <c r="I572" s="15"/>
    </row>
    <row r="573" spans="9:9" ht="12.75" x14ac:dyDescent="0.2">
      <c r="I573" s="15"/>
    </row>
    <row r="574" spans="9:9" ht="12.75" x14ac:dyDescent="0.2">
      <c r="I574" s="15"/>
    </row>
    <row r="575" spans="9:9" ht="12.75" x14ac:dyDescent="0.2">
      <c r="I575" s="15"/>
    </row>
    <row r="576" spans="9:9" ht="12.75" x14ac:dyDescent="0.2">
      <c r="I576" s="15"/>
    </row>
    <row r="577" spans="9:9" ht="12.75" x14ac:dyDescent="0.2">
      <c r="I577" s="15"/>
    </row>
    <row r="578" spans="9:9" ht="12.75" x14ac:dyDescent="0.2">
      <c r="I578" s="15"/>
    </row>
    <row r="579" spans="9:9" ht="12.75" x14ac:dyDescent="0.2">
      <c r="I579" s="15"/>
    </row>
    <row r="580" spans="9:9" ht="12.75" x14ac:dyDescent="0.2">
      <c r="I580" s="15"/>
    </row>
    <row r="581" spans="9:9" ht="12.75" x14ac:dyDescent="0.2">
      <c r="I581" s="15"/>
    </row>
    <row r="582" spans="9:9" ht="12.75" x14ac:dyDescent="0.2">
      <c r="I582" s="15"/>
    </row>
    <row r="583" spans="9:9" ht="12.75" x14ac:dyDescent="0.2">
      <c r="I583" s="15"/>
    </row>
    <row r="584" spans="9:9" ht="12.75" x14ac:dyDescent="0.2">
      <c r="I584" s="15"/>
    </row>
    <row r="585" spans="9:9" ht="12.75" x14ac:dyDescent="0.2">
      <c r="I585" s="15"/>
    </row>
    <row r="586" spans="9:9" ht="12.75" x14ac:dyDescent="0.2">
      <c r="I586" s="15"/>
    </row>
    <row r="587" spans="9:9" ht="12.75" x14ac:dyDescent="0.2">
      <c r="I587" s="15"/>
    </row>
    <row r="588" spans="9:9" ht="12.75" x14ac:dyDescent="0.2">
      <c r="I588" s="15"/>
    </row>
    <row r="589" spans="9:9" ht="12.75" x14ac:dyDescent="0.2">
      <c r="I589" s="15"/>
    </row>
    <row r="590" spans="9:9" ht="12.75" x14ac:dyDescent="0.2">
      <c r="I590" s="15"/>
    </row>
    <row r="591" spans="9:9" ht="12.75" x14ac:dyDescent="0.2">
      <c r="I591" s="15"/>
    </row>
    <row r="592" spans="9:9" ht="12.75" x14ac:dyDescent="0.2">
      <c r="I592" s="15"/>
    </row>
    <row r="593" spans="9:9" ht="12.75" x14ac:dyDescent="0.2">
      <c r="I593" s="15"/>
    </row>
    <row r="594" spans="9:9" ht="12.75" x14ac:dyDescent="0.2">
      <c r="I594" s="15"/>
    </row>
    <row r="595" spans="9:9" ht="12.75" x14ac:dyDescent="0.2">
      <c r="I595" s="15"/>
    </row>
    <row r="596" spans="9:9" ht="12.75" x14ac:dyDescent="0.2">
      <c r="I596" s="15"/>
    </row>
    <row r="597" spans="9:9" ht="12.75" x14ac:dyDescent="0.2">
      <c r="I597" s="15"/>
    </row>
    <row r="598" spans="9:9" ht="12.75" x14ac:dyDescent="0.2">
      <c r="I598" s="15"/>
    </row>
    <row r="599" spans="9:9" ht="12.75" x14ac:dyDescent="0.2">
      <c r="I599" s="15"/>
    </row>
    <row r="600" spans="9:9" ht="12.75" x14ac:dyDescent="0.2">
      <c r="I600" s="15"/>
    </row>
    <row r="601" spans="9:9" ht="12.75" x14ac:dyDescent="0.2">
      <c r="I601" s="15"/>
    </row>
    <row r="602" spans="9:9" ht="12.75" x14ac:dyDescent="0.2">
      <c r="I602" s="15"/>
    </row>
    <row r="603" spans="9:9" ht="12.75" x14ac:dyDescent="0.2">
      <c r="I603" s="15"/>
    </row>
    <row r="604" spans="9:9" ht="12.75" x14ac:dyDescent="0.2">
      <c r="I604" s="15"/>
    </row>
    <row r="605" spans="9:9" ht="12.75" x14ac:dyDescent="0.2">
      <c r="I605" s="15"/>
    </row>
    <row r="606" spans="9:9" ht="12.75" x14ac:dyDescent="0.2">
      <c r="I606" s="15"/>
    </row>
    <row r="607" spans="9:9" ht="12.75" x14ac:dyDescent="0.2">
      <c r="I607" s="15"/>
    </row>
    <row r="608" spans="9:9" ht="12.75" x14ac:dyDescent="0.2">
      <c r="I608" s="15"/>
    </row>
    <row r="609" spans="9:9" ht="12.75" x14ac:dyDescent="0.2">
      <c r="I609" s="15"/>
    </row>
    <row r="610" spans="9:9" ht="12.75" x14ac:dyDescent="0.2">
      <c r="I610" s="15"/>
    </row>
    <row r="611" spans="9:9" ht="12.75" x14ac:dyDescent="0.2">
      <c r="I611" s="15"/>
    </row>
    <row r="612" spans="9:9" ht="12.75" x14ac:dyDescent="0.2">
      <c r="I612" s="15"/>
    </row>
    <row r="613" spans="9:9" ht="12.75" x14ac:dyDescent="0.2">
      <c r="I613" s="15"/>
    </row>
    <row r="614" spans="9:9" ht="12.75" x14ac:dyDescent="0.2">
      <c r="I614" s="15"/>
    </row>
    <row r="615" spans="9:9" ht="12.75" x14ac:dyDescent="0.2">
      <c r="I615" s="15"/>
    </row>
    <row r="616" spans="9:9" ht="12.75" x14ac:dyDescent="0.2">
      <c r="I616" s="15"/>
    </row>
    <row r="617" spans="9:9" ht="12.75" x14ac:dyDescent="0.2">
      <c r="I617" s="15"/>
    </row>
    <row r="618" spans="9:9" ht="12.75" x14ac:dyDescent="0.2">
      <c r="I618" s="15"/>
    </row>
    <row r="619" spans="9:9" ht="12.75" x14ac:dyDescent="0.2">
      <c r="I619" s="15"/>
    </row>
    <row r="620" spans="9:9" ht="12.75" x14ac:dyDescent="0.2">
      <c r="I620" s="15"/>
    </row>
    <row r="621" spans="9:9" ht="12.75" x14ac:dyDescent="0.2">
      <c r="I621" s="15"/>
    </row>
    <row r="622" spans="9:9" ht="12.75" x14ac:dyDescent="0.2">
      <c r="I622" s="15"/>
    </row>
    <row r="623" spans="9:9" ht="12.75" x14ac:dyDescent="0.2">
      <c r="I623" s="15"/>
    </row>
    <row r="624" spans="9:9" ht="12.75" x14ac:dyDescent="0.2">
      <c r="I624" s="15"/>
    </row>
    <row r="625" spans="9:9" ht="12.75" x14ac:dyDescent="0.2">
      <c r="I625" s="15"/>
    </row>
    <row r="626" spans="9:9" ht="12.75" x14ac:dyDescent="0.2">
      <c r="I626" s="15"/>
    </row>
    <row r="627" spans="9:9" ht="12.75" x14ac:dyDescent="0.2">
      <c r="I627" s="15"/>
    </row>
    <row r="628" spans="9:9" ht="12.75" x14ac:dyDescent="0.2">
      <c r="I628" s="15"/>
    </row>
    <row r="629" spans="9:9" ht="12.75" x14ac:dyDescent="0.2">
      <c r="I629" s="15"/>
    </row>
    <row r="630" spans="9:9" ht="12.75" x14ac:dyDescent="0.2">
      <c r="I630" s="15"/>
    </row>
    <row r="631" spans="9:9" ht="12.75" x14ac:dyDescent="0.2">
      <c r="I631" s="15"/>
    </row>
    <row r="632" spans="9:9" ht="12.75" x14ac:dyDescent="0.2">
      <c r="I632" s="15"/>
    </row>
    <row r="633" spans="9:9" ht="12.75" x14ac:dyDescent="0.2">
      <c r="I633" s="15"/>
    </row>
    <row r="634" spans="9:9" ht="12.75" x14ac:dyDescent="0.2">
      <c r="I634" s="15"/>
    </row>
    <row r="635" spans="9:9" ht="12.75" x14ac:dyDescent="0.2">
      <c r="I635" s="15"/>
    </row>
    <row r="636" spans="9:9" ht="12.75" x14ac:dyDescent="0.2">
      <c r="I636" s="15"/>
    </row>
    <row r="637" spans="9:9" ht="12.75" x14ac:dyDescent="0.2">
      <c r="I637" s="15"/>
    </row>
    <row r="638" spans="9:9" ht="12.75" x14ac:dyDescent="0.2">
      <c r="I638" s="15"/>
    </row>
    <row r="639" spans="9:9" ht="12.75" x14ac:dyDescent="0.2">
      <c r="I639" s="15"/>
    </row>
    <row r="640" spans="9:9" ht="12.75" x14ac:dyDescent="0.2">
      <c r="I640" s="15"/>
    </row>
    <row r="641" spans="9:9" ht="12.75" x14ac:dyDescent="0.2">
      <c r="I641" s="15"/>
    </row>
    <row r="642" spans="9:9" ht="12.75" x14ac:dyDescent="0.2">
      <c r="I642" s="15"/>
    </row>
    <row r="643" spans="9:9" ht="12.75" x14ac:dyDescent="0.2">
      <c r="I643" s="15"/>
    </row>
    <row r="644" spans="9:9" ht="12.75" x14ac:dyDescent="0.2">
      <c r="I644" s="15"/>
    </row>
    <row r="645" spans="9:9" ht="12.75" x14ac:dyDescent="0.2">
      <c r="I645" s="15"/>
    </row>
    <row r="646" spans="9:9" ht="12.75" x14ac:dyDescent="0.2">
      <c r="I646" s="15"/>
    </row>
    <row r="647" spans="9:9" ht="12.75" x14ac:dyDescent="0.2">
      <c r="I647" s="15"/>
    </row>
    <row r="648" spans="9:9" ht="12.75" x14ac:dyDescent="0.2">
      <c r="I648" s="15"/>
    </row>
    <row r="649" spans="9:9" ht="12.75" x14ac:dyDescent="0.2">
      <c r="I649" s="15"/>
    </row>
    <row r="650" spans="9:9" ht="12.75" x14ac:dyDescent="0.2">
      <c r="I650" s="15"/>
    </row>
    <row r="651" spans="9:9" ht="12.75" x14ac:dyDescent="0.2">
      <c r="I651" s="15"/>
    </row>
    <row r="652" spans="9:9" ht="12.75" x14ac:dyDescent="0.2">
      <c r="I652" s="15"/>
    </row>
    <row r="653" spans="9:9" ht="12.75" x14ac:dyDescent="0.2">
      <c r="I653" s="15"/>
    </row>
    <row r="654" spans="9:9" ht="12.75" x14ac:dyDescent="0.2">
      <c r="I654" s="15"/>
    </row>
    <row r="655" spans="9:9" ht="12.75" x14ac:dyDescent="0.2">
      <c r="I655" s="15"/>
    </row>
    <row r="656" spans="9:9" ht="12.75" x14ac:dyDescent="0.2">
      <c r="I656" s="15"/>
    </row>
    <row r="657" spans="9:9" ht="12.75" x14ac:dyDescent="0.2">
      <c r="I657" s="15"/>
    </row>
    <row r="658" spans="9:9" ht="12.75" x14ac:dyDescent="0.2">
      <c r="I658" s="15"/>
    </row>
    <row r="659" spans="9:9" ht="12.75" x14ac:dyDescent="0.2">
      <c r="I659" s="15"/>
    </row>
    <row r="660" spans="9:9" ht="12.75" x14ac:dyDescent="0.2">
      <c r="I660" s="15"/>
    </row>
    <row r="661" spans="9:9" ht="12.75" x14ac:dyDescent="0.2">
      <c r="I661" s="15"/>
    </row>
    <row r="662" spans="9:9" ht="12.75" x14ac:dyDescent="0.2">
      <c r="I662" s="15"/>
    </row>
    <row r="663" spans="9:9" ht="12.75" x14ac:dyDescent="0.2">
      <c r="I663" s="15"/>
    </row>
    <row r="664" spans="9:9" ht="12.75" x14ac:dyDescent="0.2">
      <c r="I664" s="15"/>
    </row>
    <row r="665" spans="9:9" ht="12.75" x14ac:dyDescent="0.2">
      <c r="I665" s="15"/>
    </row>
    <row r="666" spans="9:9" ht="12.75" x14ac:dyDescent="0.2">
      <c r="I666" s="15"/>
    </row>
    <row r="667" spans="9:9" ht="12.75" x14ac:dyDescent="0.2">
      <c r="I667" s="15"/>
    </row>
    <row r="668" spans="9:9" ht="12.75" x14ac:dyDescent="0.2">
      <c r="I668" s="15"/>
    </row>
    <row r="669" spans="9:9" ht="12.75" x14ac:dyDescent="0.2">
      <c r="I669" s="15"/>
    </row>
    <row r="670" spans="9:9" ht="12.75" x14ac:dyDescent="0.2">
      <c r="I670" s="15"/>
    </row>
    <row r="671" spans="9:9" ht="12.75" x14ac:dyDescent="0.2">
      <c r="I671" s="15"/>
    </row>
    <row r="672" spans="9:9" ht="12.75" x14ac:dyDescent="0.2">
      <c r="I672" s="15"/>
    </row>
    <row r="673" spans="9:9" ht="12.75" x14ac:dyDescent="0.2">
      <c r="I673" s="15"/>
    </row>
    <row r="674" spans="9:9" ht="12.75" x14ac:dyDescent="0.2">
      <c r="I674" s="15"/>
    </row>
    <row r="675" spans="9:9" ht="12.75" x14ac:dyDescent="0.2">
      <c r="I675" s="15"/>
    </row>
    <row r="676" spans="9:9" ht="12.75" x14ac:dyDescent="0.2">
      <c r="I676" s="15"/>
    </row>
    <row r="677" spans="9:9" ht="12.75" x14ac:dyDescent="0.2">
      <c r="I677" s="15"/>
    </row>
    <row r="678" spans="9:9" ht="12.75" x14ac:dyDescent="0.2">
      <c r="I678" s="15"/>
    </row>
    <row r="679" spans="9:9" ht="12.75" x14ac:dyDescent="0.2">
      <c r="I679" s="15"/>
    </row>
    <row r="680" spans="9:9" ht="12.75" x14ac:dyDescent="0.2">
      <c r="I680" s="15"/>
    </row>
    <row r="681" spans="9:9" ht="12.75" x14ac:dyDescent="0.2">
      <c r="I681" s="15"/>
    </row>
    <row r="682" spans="9:9" ht="12.75" x14ac:dyDescent="0.2">
      <c r="I682" s="15"/>
    </row>
    <row r="683" spans="9:9" ht="12.75" x14ac:dyDescent="0.2">
      <c r="I683" s="15"/>
    </row>
    <row r="684" spans="9:9" ht="12.75" x14ac:dyDescent="0.2">
      <c r="I684" s="15"/>
    </row>
    <row r="685" spans="9:9" ht="12.75" x14ac:dyDescent="0.2">
      <c r="I685" s="15"/>
    </row>
    <row r="686" spans="9:9" ht="12.75" x14ac:dyDescent="0.2">
      <c r="I686" s="15"/>
    </row>
    <row r="687" spans="9:9" ht="12.75" x14ac:dyDescent="0.2">
      <c r="I687" s="15"/>
    </row>
    <row r="688" spans="9:9" ht="12.75" x14ac:dyDescent="0.2">
      <c r="I688" s="15"/>
    </row>
    <row r="689" spans="9:9" ht="12.75" x14ac:dyDescent="0.2">
      <c r="I689" s="15"/>
    </row>
    <row r="690" spans="9:9" ht="12.75" x14ac:dyDescent="0.2">
      <c r="I690" s="15"/>
    </row>
    <row r="691" spans="9:9" ht="12.75" x14ac:dyDescent="0.2">
      <c r="I691" s="15"/>
    </row>
    <row r="692" spans="9:9" ht="12.75" x14ac:dyDescent="0.2">
      <c r="I692" s="15"/>
    </row>
    <row r="693" spans="9:9" ht="12.75" x14ac:dyDescent="0.2">
      <c r="I693" s="15"/>
    </row>
    <row r="694" spans="9:9" ht="12.75" x14ac:dyDescent="0.2">
      <c r="I694" s="15"/>
    </row>
    <row r="695" spans="9:9" ht="12.75" x14ac:dyDescent="0.2">
      <c r="I695" s="15"/>
    </row>
    <row r="696" spans="9:9" ht="12.75" x14ac:dyDescent="0.2">
      <c r="I696" s="15"/>
    </row>
    <row r="697" spans="9:9" ht="12.75" x14ac:dyDescent="0.2">
      <c r="I697" s="15"/>
    </row>
    <row r="698" spans="9:9" ht="12.75" x14ac:dyDescent="0.2">
      <c r="I698" s="15"/>
    </row>
    <row r="699" spans="9:9" ht="12.75" x14ac:dyDescent="0.2">
      <c r="I699" s="15"/>
    </row>
    <row r="700" spans="9:9" ht="12.75" x14ac:dyDescent="0.2">
      <c r="I700" s="15"/>
    </row>
    <row r="701" spans="9:9" ht="12.75" x14ac:dyDescent="0.2">
      <c r="I701" s="15"/>
    </row>
    <row r="702" spans="9:9" ht="12.75" x14ac:dyDescent="0.2">
      <c r="I702" s="15"/>
    </row>
    <row r="703" spans="9:9" ht="12.75" x14ac:dyDescent="0.2">
      <c r="I703" s="15"/>
    </row>
    <row r="704" spans="9:9" ht="12.75" x14ac:dyDescent="0.2">
      <c r="I704" s="15"/>
    </row>
    <row r="705" spans="9:9" ht="12.75" x14ac:dyDescent="0.2">
      <c r="I705" s="15"/>
    </row>
    <row r="706" spans="9:9" ht="12.75" x14ac:dyDescent="0.2">
      <c r="I706" s="15"/>
    </row>
    <row r="707" spans="9:9" ht="12.75" x14ac:dyDescent="0.2">
      <c r="I707" s="15"/>
    </row>
    <row r="708" spans="9:9" ht="12.75" x14ac:dyDescent="0.2">
      <c r="I708" s="15"/>
    </row>
    <row r="709" spans="9:9" ht="12.75" x14ac:dyDescent="0.2">
      <c r="I709" s="15"/>
    </row>
    <row r="710" spans="9:9" ht="12.75" x14ac:dyDescent="0.2">
      <c r="I710" s="15"/>
    </row>
    <row r="711" spans="9:9" ht="12.75" x14ac:dyDescent="0.2">
      <c r="I711" s="15"/>
    </row>
    <row r="712" spans="9:9" ht="12.75" x14ac:dyDescent="0.2">
      <c r="I712" s="15"/>
    </row>
    <row r="713" spans="9:9" ht="12.75" x14ac:dyDescent="0.2">
      <c r="I713" s="15"/>
    </row>
    <row r="714" spans="9:9" ht="12.75" x14ac:dyDescent="0.2">
      <c r="I714" s="15"/>
    </row>
    <row r="715" spans="9:9" ht="12.75" x14ac:dyDescent="0.2">
      <c r="I715" s="15"/>
    </row>
    <row r="716" spans="9:9" ht="12.75" x14ac:dyDescent="0.2">
      <c r="I716" s="15"/>
    </row>
    <row r="717" spans="9:9" ht="12.75" x14ac:dyDescent="0.2">
      <c r="I717" s="15"/>
    </row>
    <row r="718" spans="9:9" ht="12.75" x14ac:dyDescent="0.2">
      <c r="I718" s="15"/>
    </row>
    <row r="719" spans="9:9" ht="12.75" x14ac:dyDescent="0.2">
      <c r="I719" s="15"/>
    </row>
    <row r="720" spans="9:9" ht="12.75" x14ac:dyDescent="0.2">
      <c r="I720" s="15"/>
    </row>
    <row r="721" spans="9:9" ht="12.75" x14ac:dyDescent="0.2">
      <c r="I721" s="15"/>
    </row>
    <row r="722" spans="9:9" ht="12.75" x14ac:dyDescent="0.2">
      <c r="I722" s="15"/>
    </row>
    <row r="723" spans="9:9" ht="12.75" x14ac:dyDescent="0.2">
      <c r="I723" s="15"/>
    </row>
    <row r="724" spans="9:9" ht="12.75" x14ac:dyDescent="0.2">
      <c r="I724" s="15"/>
    </row>
    <row r="725" spans="9:9" ht="12.75" x14ac:dyDescent="0.2">
      <c r="I725" s="15"/>
    </row>
    <row r="726" spans="9:9" ht="12.75" x14ac:dyDescent="0.2">
      <c r="I726" s="15"/>
    </row>
    <row r="727" spans="9:9" ht="12.75" x14ac:dyDescent="0.2">
      <c r="I727" s="15"/>
    </row>
    <row r="728" spans="9:9" ht="12.75" x14ac:dyDescent="0.2">
      <c r="I728" s="15"/>
    </row>
    <row r="729" spans="9:9" ht="12.75" x14ac:dyDescent="0.2">
      <c r="I729" s="15"/>
    </row>
    <row r="730" spans="9:9" ht="12.75" x14ac:dyDescent="0.2">
      <c r="I730" s="15"/>
    </row>
    <row r="731" spans="9:9" ht="12.75" x14ac:dyDescent="0.2">
      <c r="I731" s="15"/>
    </row>
    <row r="732" spans="9:9" ht="12.75" x14ac:dyDescent="0.2">
      <c r="I732" s="15"/>
    </row>
    <row r="733" spans="9:9" ht="12.75" x14ac:dyDescent="0.2">
      <c r="I733" s="15"/>
    </row>
    <row r="734" spans="9:9" ht="12.75" x14ac:dyDescent="0.2">
      <c r="I734" s="15"/>
    </row>
    <row r="735" spans="9:9" ht="12.75" x14ac:dyDescent="0.2">
      <c r="I735" s="15"/>
    </row>
    <row r="736" spans="9:9" ht="12.75" x14ac:dyDescent="0.2">
      <c r="I736" s="15"/>
    </row>
    <row r="737" spans="9:9" ht="12.75" x14ac:dyDescent="0.2">
      <c r="I737" s="15"/>
    </row>
    <row r="738" spans="9:9" ht="12.75" x14ac:dyDescent="0.2">
      <c r="I738" s="15"/>
    </row>
    <row r="739" spans="9:9" ht="12.75" x14ac:dyDescent="0.2">
      <c r="I739" s="15"/>
    </row>
    <row r="740" spans="9:9" ht="12.75" x14ac:dyDescent="0.2">
      <c r="I740" s="15"/>
    </row>
    <row r="741" spans="9:9" ht="12.75" x14ac:dyDescent="0.2">
      <c r="I741" s="15"/>
    </row>
    <row r="742" spans="9:9" ht="12.75" x14ac:dyDescent="0.2">
      <c r="I742" s="15"/>
    </row>
    <row r="743" spans="9:9" ht="12.75" x14ac:dyDescent="0.2">
      <c r="I743" s="15"/>
    </row>
    <row r="744" spans="9:9" ht="12.75" x14ac:dyDescent="0.2">
      <c r="I744" s="15"/>
    </row>
    <row r="745" spans="9:9" ht="12.75" x14ac:dyDescent="0.2">
      <c r="I745" s="15"/>
    </row>
    <row r="746" spans="9:9" ht="12.75" x14ac:dyDescent="0.2">
      <c r="I746" s="15"/>
    </row>
    <row r="747" spans="9:9" ht="12.75" x14ac:dyDescent="0.2">
      <c r="I747" s="15"/>
    </row>
    <row r="748" spans="9:9" ht="12.75" x14ac:dyDescent="0.2">
      <c r="I748" s="15"/>
    </row>
    <row r="749" spans="9:9" ht="12.75" x14ac:dyDescent="0.2">
      <c r="I749" s="15"/>
    </row>
    <row r="750" spans="9:9" ht="12.75" x14ac:dyDescent="0.2">
      <c r="I750" s="15"/>
    </row>
    <row r="751" spans="9:9" ht="12.75" x14ac:dyDescent="0.2">
      <c r="I751" s="15"/>
    </row>
    <row r="752" spans="9:9" ht="12.75" x14ac:dyDescent="0.2">
      <c r="I752" s="15"/>
    </row>
    <row r="753" spans="9:9" ht="12.75" x14ac:dyDescent="0.2">
      <c r="I753" s="15"/>
    </row>
    <row r="754" spans="9:9" ht="12.75" x14ac:dyDescent="0.2">
      <c r="I754" s="15"/>
    </row>
    <row r="755" spans="9:9" ht="12.75" x14ac:dyDescent="0.2">
      <c r="I755" s="15"/>
    </row>
    <row r="756" spans="9:9" ht="12.75" x14ac:dyDescent="0.2">
      <c r="I756" s="15"/>
    </row>
    <row r="757" spans="9:9" ht="12.75" x14ac:dyDescent="0.2">
      <c r="I757" s="15"/>
    </row>
    <row r="758" spans="9:9" ht="12.75" x14ac:dyDescent="0.2">
      <c r="I758" s="15"/>
    </row>
    <row r="759" spans="9:9" ht="12.75" x14ac:dyDescent="0.2">
      <c r="I759" s="15"/>
    </row>
    <row r="760" spans="9:9" ht="12.75" x14ac:dyDescent="0.2">
      <c r="I760" s="15"/>
    </row>
    <row r="761" spans="9:9" ht="12.75" x14ac:dyDescent="0.2">
      <c r="I761" s="15"/>
    </row>
    <row r="762" spans="9:9" ht="12.75" x14ac:dyDescent="0.2">
      <c r="I762" s="15"/>
    </row>
    <row r="763" spans="9:9" ht="12.75" x14ac:dyDescent="0.2">
      <c r="I763" s="15"/>
    </row>
    <row r="764" spans="9:9" ht="12.75" x14ac:dyDescent="0.2">
      <c r="I764" s="15"/>
    </row>
    <row r="765" spans="9:9" ht="12.75" x14ac:dyDescent="0.2">
      <c r="I765" s="15"/>
    </row>
    <row r="766" spans="9:9" ht="12.75" x14ac:dyDescent="0.2">
      <c r="I766" s="15"/>
    </row>
    <row r="767" spans="9:9" ht="12.75" x14ac:dyDescent="0.2">
      <c r="I767" s="15"/>
    </row>
    <row r="768" spans="9:9" ht="12.75" x14ac:dyDescent="0.2">
      <c r="I768" s="15"/>
    </row>
    <row r="769" spans="9:9" ht="12.75" x14ac:dyDescent="0.2">
      <c r="I769" s="15"/>
    </row>
    <row r="770" spans="9:9" ht="12.75" x14ac:dyDescent="0.2">
      <c r="I770" s="15"/>
    </row>
    <row r="771" spans="9:9" ht="12.75" x14ac:dyDescent="0.2">
      <c r="I771" s="15"/>
    </row>
    <row r="772" spans="9:9" ht="12.75" x14ac:dyDescent="0.2">
      <c r="I772" s="15"/>
    </row>
    <row r="773" spans="9:9" ht="12.75" x14ac:dyDescent="0.2">
      <c r="I773" s="15"/>
    </row>
    <row r="774" spans="9:9" ht="12.75" x14ac:dyDescent="0.2">
      <c r="I774" s="15"/>
    </row>
    <row r="775" spans="9:9" ht="12.75" x14ac:dyDescent="0.2">
      <c r="I775" s="15"/>
    </row>
    <row r="776" spans="9:9" ht="12.75" x14ac:dyDescent="0.2">
      <c r="I776" s="15"/>
    </row>
    <row r="777" spans="9:9" ht="12.75" x14ac:dyDescent="0.2">
      <c r="I777" s="15"/>
    </row>
    <row r="778" spans="9:9" ht="12.75" x14ac:dyDescent="0.2">
      <c r="I778" s="15"/>
    </row>
    <row r="779" spans="9:9" ht="12.75" x14ac:dyDescent="0.2">
      <c r="I779" s="15"/>
    </row>
    <row r="780" spans="9:9" ht="12.75" x14ac:dyDescent="0.2">
      <c r="I780" s="15"/>
    </row>
    <row r="781" spans="9:9" ht="12.75" x14ac:dyDescent="0.2">
      <c r="I781" s="15"/>
    </row>
    <row r="782" spans="9:9" ht="12.75" x14ac:dyDescent="0.2">
      <c r="I782" s="15"/>
    </row>
    <row r="783" spans="9:9" ht="12.75" x14ac:dyDescent="0.2">
      <c r="I783" s="15"/>
    </row>
    <row r="784" spans="9:9" ht="12.75" x14ac:dyDescent="0.2">
      <c r="I784" s="15"/>
    </row>
    <row r="785" spans="9:9" ht="12.75" x14ac:dyDescent="0.2">
      <c r="I785" s="15"/>
    </row>
    <row r="786" spans="9:9" ht="12.75" x14ac:dyDescent="0.2">
      <c r="I786" s="15"/>
    </row>
    <row r="787" spans="9:9" ht="12.75" x14ac:dyDescent="0.2">
      <c r="I787" s="15"/>
    </row>
    <row r="788" spans="9:9" ht="12.75" x14ac:dyDescent="0.2">
      <c r="I788" s="15"/>
    </row>
    <row r="789" spans="9:9" ht="12.75" x14ac:dyDescent="0.2">
      <c r="I789" s="15"/>
    </row>
    <row r="790" spans="9:9" ht="12.75" x14ac:dyDescent="0.2">
      <c r="I790" s="15"/>
    </row>
    <row r="791" spans="9:9" ht="12.75" x14ac:dyDescent="0.2">
      <c r="I791" s="15"/>
    </row>
    <row r="792" spans="9:9" ht="12.75" x14ac:dyDescent="0.2">
      <c r="I792" s="15"/>
    </row>
    <row r="793" spans="9:9" ht="12.75" x14ac:dyDescent="0.2">
      <c r="I793" s="15"/>
    </row>
    <row r="794" spans="9:9" ht="12.75" x14ac:dyDescent="0.2">
      <c r="I794" s="15"/>
    </row>
    <row r="795" spans="9:9" ht="12.75" x14ac:dyDescent="0.2">
      <c r="I795" s="15"/>
    </row>
    <row r="796" spans="9:9" ht="12.75" x14ac:dyDescent="0.2">
      <c r="I796" s="15"/>
    </row>
    <row r="797" spans="9:9" ht="12.75" x14ac:dyDescent="0.2">
      <c r="I797" s="15"/>
    </row>
    <row r="798" spans="9:9" ht="12.75" x14ac:dyDescent="0.2">
      <c r="I798" s="15"/>
    </row>
    <row r="799" spans="9:9" ht="12.75" x14ac:dyDescent="0.2">
      <c r="I799" s="15"/>
    </row>
    <row r="800" spans="9:9" ht="12.75" x14ac:dyDescent="0.2">
      <c r="I800" s="15"/>
    </row>
    <row r="801" spans="9:9" ht="12.75" x14ac:dyDescent="0.2">
      <c r="I801" s="15"/>
    </row>
    <row r="802" spans="9:9" ht="12.75" x14ac:dyDescent="0.2">
      <c r="I802" s="15"/>
    </row>
    <row r="803" spans="9:9" ht="12.75" x14ac:dyDescent="0.2">
      <c r="I803" s="15"/>
    </row>
    <row r="804" spans="9:9" ht="12.75" x14ac:dyDescent="0.2">
      <c r="I804" s="15"/>
    </row>
    <row r="805" spans="9:9" ht="12.75" x14ac:dyDescent="0.2">
      <c r="I805" s="15"/>
    </row>
    <row r="806" spans="9:9" ht="12.75" x14ac:dyDescent="0.2">
      <c r="I806" s="15"/>
    </row>
    <row r="807" spans="9:9" ht="12.75" x14ac:dyDescent="0.2">
      <c r="I807" s="15"/>
    </row>
    <row r="808" spans="9:9" ht="12.75" x14ac:dyDescent="0.2">
      <c r="I808" s="15"/>
    </row>
    <row r="809" spans="9:9" ht="12.75" x14ac:dyDescent="0.2">
      <c r="I809" s="15"/>
    </row>
    <row r="810" spans="9:9" ht="12.75" x14ac:dyDescent="0.2">
      <c r="I810" s="15"/>
    </row>
    <row r="811" spans="9:9" ht="12.75" x14ac:dyDescent="0.2">
      <c r="I811" s="15"/>
    </row>
    <row r="812" spans="9:9" ht="12.75" x14ac:dyDescent="0.2">
      <c r="I812" s="15"/>
    </row>
    <row r="813" spans="9:9" ht="12.75" x14ac:dyDescent="0.2">
      <c r="I813" s="15"/>
    </row>
    <row r="814" spans="9:9" ht="12.75" x14ac:dyDescent="0.2">
      <c r="I814" s="15"/>
    </row>
    <row r="815" spans="9:9" ht="12.75" x14ac:dyDescent="0.2">
      <c r="I815" s="15"/>
    </row>
    <row r="816" spans="9:9" ht="12.75" x14ac:dyDescent="0.2">
      <c r="I816" s="15"/>
    </row>
    <row r="817" spans="9:9" ht="12.75" x14ac:dyDescent="0.2">
      <c r="I817" s="15"/>
    </row>
    <row r="818" spans="9:9" ht="12.75" x14ac:dyDescent="0.2">
      <c r="I818" s="15"/>
    </row>
    <row r="819" spans="9:9" ht="12.75" x14ac:dyDescent="0.2">
      <c r="I819" s="15"/>
    </row>
    <row r="820" spans="9:9" ht="12.75" x14ac:dyDescent="0.2">
      <c r="I820" s="15"/>
    </row>
    <row r="821" spans="9:9" ht="12.75" x14ac:dyDescent="0.2">
      <c r="I821" s="15"/>
    </row>
    <row r="822" spans="9:9" ht="12.75" x14ac:dyDescent="0.2">
      <c r="I822" s="15"/>
    </row>
    <row r="823" spans="9:9" ht="12.75" x14ac:dyDescent="0.2">
      <c r="I823" s="15"/>
    </row>
    <row r="824" spans="9:9" ht="12.75" x14ac:dyDescent="0.2">
      <c r="I824" s="15"/>
    </row>
    <row r="825" spans="9:9" ht="12.75" x14ac:dyDescent="0.2">
      <c r="I825" s="15"/>
    </row>
    <row r="826" spans="9:9" ht="12.75" x14ac:dyDescent="0.2">
      <c r="I826" s="15"/>
    </row>
    <row r="827" spans="9:9" ht="12.75" x14ac:dyDescent="0.2">
      <c r="I827" s="15"/>
    </row>
    <row r="828" spans="9:9" ht="12.75" x14ac:dyDescent="0.2">
      <c r="I828" s="15"/>
    </row>
    <row r="829" spans="9:9" ht="12.75" x14ac:dyDescent="0.2">
      <c r="I829" s="15"/>
    </row>
    <row r="830" spans="9:9" ht="12.75" x14ac:dyDescent="0.2">
      <c r="I830" s="15"/>
    </row>
    <row r="831" spans="9:9" ht="12.75" x14ac:dyDescent="0.2">
      <c r="I831" s="15"/>
    </row>
    <row r="832" spans="9:9" ht="12.75" x14ac:dyDescent="0.2">
      <c r="I832" s="15"/>
    </row>
    <row r="833" spans="9:9" ht="12.75" x14ac:dyDescent="0.2">
      <c r="I833" s="15"/>
    </row>
    <row r="834" spans="9:9" ht="12.75" x14ac:dyDescent="0.2">
      <c r="I834" s="15"/>
    </row>
    <row r="835" spans="9:9" ht="12.75" x14ac:dyDescent="0.2">
      <c r="I835" s="15"/>
    </row>
    <row r="836" spans="9:9" ht="12.75" x14ac:dyDescent="0.2">
      <c r="I836" s="15"/>
    </row>
    <row r="837" spans="9:9" ht="12.75" x14ac:dyDescent="0.2">
      <c r="I837" s="15"/>
    </row>
    <row r="838" spans="9:9" ht="12.75" x14ac:dyDescent="0.2">
      <c r="I838" s="15"/>
    </row>
    <row r="839" spans="9:9" ht="12.75" x14ac:dyDescent="0.2">
      <c r="I839" s="15"/>
    </row>
    <row r="840" spans="9:9" ht="12.75" x14ac:dyDescent="0.2">
      <c r="I840" s="15"/>
    </row>
    <row r="841" spans="9:9" ht="12.75" x14ac:dyDescent="0.2">
      <c r="I841" s="15"/>
    </row>
    <row r="842" spans="9:9" ht="12.75" x14ac:dyDescent="0.2">
      <c r="I842" s="15"/>
    </row>
    <row r="843" spans="9:9" ht="12.75" x14ac:dyDescent="0.2">
      <c r="I843" s="15"/>
    </row>
    <row r="844" spans="9:9" ht="12.75" x14ac:dyDescent="0.2">
      <c r="I844" s="15"/>
    </row>
    <row r="845" spans="9:9" ht="12.75" x14ac:dyDescent="0.2">
      <c r="I845" s="15"/>
    </row>
    <row r="846" spans="9:9" ht="12.75" x14ac:dyDescent="0.2">
      <c r="I846" s="15"/>
    </row>
    <row r="847" spans="9:9" ht="12.75" x14ac:dyDescent="0.2">
      <c r="I847" s="15"/>
    </row>
    <row r="848" spans="9:9" ht="12.75" x14ac:dyDescent="0.2">
      <c r="I848" s="15"/>
    </row>
    <row r="849" spans="9:9" ht="12.75" x14ac:dyDescent="0.2">
      <c r="I849" s="15"/>
    </row>
    <row r="850" spans="9:9" ht="12.75" x14ac:dyDescent="0.2">
      <c r="I850" s="15"/>
    </row>
    <row r="851" spans="9:9" ht="12.75" x14ac:dyDescent="0.2">
      <c r="I851" s="15"/>
    </row>
    <row r="852" spans="9:9" ht="12.75" x14ac:dyDescent="0.2">
      <c r="I852" s="15"/>
    </row>
    <row r="853" spans="9:9" ht="12.75" x14ac:dyDescent="0.2">
      <c r="I853" s="15"/>
    </row>
    <row r="854" spans="9:9" ht="12.75" x14ac:dyDescent="0.2">
      <c r="I854" s="15"/>
    </row>
    <row r="855" spans="9:9" ht="12.75" x14ac:dyDescent="0.2">
      <c r="I855" s="15"/>
    </row>
    <row r="856" spans="9:9" ht="12.75" x14ac:dyDescent="0.2">
      <c r="I856" s="15"/>
    </row>
    <row r="857" spans="9:9" ht="12.75" x14ac:dyDescent="0.2">
      <c r="I857" s="15"/>
    </row>
    <row r="858" spans="9:9" ht="12.75" x14ac:dyDescent="0.2">
      <c r="I858" s="15"/>
    </row>
    <row r="859" spans="9:9" ht="12.75" x14ac:dyDescent="0.2">
      <c r="I859" s="15"/>
    </row>
    <row r="860" spans="9:9" ht="12.75" x14ac:dyDescent="0.2">
      <c r="I860" s="15"/>
    </row>
    <row r="861" spans="9:9" ht="12.75" x14ac:dyDescent="0.2">
      <c r="I861" s="15"/>
    </row>
    <row r="862" spans="9:9" ht="12.75" x14ac:dyDescent="0.2">
      <c r="I862" s="15"/>
    </row>
    <row r="863" spans="9:9" ht="12.75" x14ac:dyDescent="0.2">
      <c r="I863" s="15"/>
    </row>
    <row r="864" spans="9:9" ht="12.75" x14ac:dyDescent="0.2">
      <c r="I864" s="15"/>
    </row>
    <row r="865" spans="9:9" ht="12.75" x14ac:dyDescent="0.2">
      <c r="I865" s="15"/>
    </row>
    <row r="866" spans="9:9" ht="12.75" x14ac:dyDescent="0.2">
      <c r="I866" s="15"/>
    </row>
    <row r="867" spans="9:9" ht="12.75" x14ac:dyDescent="0.2">
      <c r="I867" s="15"/>
    </row>
    <row r="868" spans="9:9" ht="12.75" x14ac:dyDescent="0.2">
      <c r="I868" s="15"/>
    </row>
    <row r="869" spans="9:9" ht="12.75" x14ac:dyDescent="0.2">
      <c r="I869" s="15"/>
    </row>
    <row r="870" spans="9:9" ht="12.75" x14ac:dyDescent="0.2">
      <c r="I870" s="15"/>
    </row>
    <row r="871" spans="9:9" ht="12.75" x14ac:dyDescent="0.2">
      <c r="I871" s="15"/>
    </row>
    <row r="872" spans="9:9" ht="12.75" x14ac:dyDescent="0.2">
      <c r="I872" s="15"/>
    </row>
    <row r="873" spans="9:9" ht="12.75" x14ac:dyDescent="0.2">
      <c r="I873" s="15"/>
    </row>
    <row r="874" spans="9:9" ht="12.75" x14ac:dyDescent="0.2">
      <c r="I874" s="15"/>
    </row>
    <row r="875" spans="9:9" ht="12.75" x14ac:dyDescent="0.2">
      <c r="I875" s="15"/>
    </row>
    <row r="876" spans="9:9" ht="12.75" x14ac:dyDescent="0.2">
      <c r="I876" s="15"/>
    </row>
    <row r="877" spans="9:9" ht="12.75" x14ac:dyDescent="0.2">
      <c r="I877" s="15"/>
    </row>
    <row r="878" spans="9:9" ht="12.75" x14ac:dyDescent="0.2">
      <c r="I878" s="15"/>
    </row>
    <row r="879" spans="9:9" ht="12.75" x14ac:dyDescent="0.2">
      <c r="I879" s="15"/>
    </row>
    <row r="880" spans="9:9" ht="12.75" x14ac:dyDescent="0.2">
      <c r="I880" s="15"/>
    </row>
    <row r="881" spans="9:9" ht="12.75" x14ac:dyDescent="0.2">
      <c r="I881" s="15"/>
    </row>
    <row r="882" spans="9:9" ht="12.75" x14ac:dyDescent="0.2">
      <c r="I882" s="15"/>
    </row>
    <row r="883" spans="9:9" ht="12.75" x14ac:dyDescent="0.2">
      <c r="I883" s="15"/>
    </row>
    <row r="884" spans="9:9" ht="12.75" x14ac:dyDescent="0.2">
      <c r="I884" s="15"/>
    </row>
    <row r="885" spans="9:9" ht="12.75" x14ac:dyDescent="0.2">
      <c r="I885" s="15"/>
    </row>
    <row r="886" spans="9:9" ht="12.75" x14ac:dyDescent="0.2">
      <c r="I886" s="15"/>
    </row>
    <row r="887" spans="9:9" ht="12.75" x14ac:dyDescent="0.2">
      <c r="I887" s="15"/>
    </row>
    <row r="888" spans="9:9" ht="12.75" x14ac:dyDescent="0.2">
      <c r="I888" s="15"/>
    </row>
    <row r="889" spans="9:9" ht="12.75" x14ac:dyDescent="0.2">
      <c r="I889" s="15"/>
    </row>
    <row r="890" spans="9:9" ht="12.75" x14ac:dyDescent="0.2">
      <c r="I890" s="15"/>
    </row>
    <row r="891" spans="9:9" ht="12.75" x14ac:dyDescent="0.2">
      <c r="I891" s="15"/>
    </row>
    <row r="892" spans="9:9" ht="12.75" x14ac:dyDescent="0.2">
      <c r="I892" s="15"/>
    </row>
    <row r="893" spans="9:9" ht="12.75" x14ac:dyDescent="0.2">
      <c r="I893" s="15"/>
    </row>
    <row r="894" spans="9:9" ht="12.75" x14ac:dyDescent="0.2">
      <c r="I894" s="15"/>
    </row>
    <row r="895" spans="9:9" ht="12.75" x14ac:dyDescent="0.2">
      <c r="I895" s="15"/>
    </row>
    <row r="896" spans="9:9" ht="12.75" x14ac:dyDescent="0.2">
      <c r="I896" s="15"/>
    </row>
    <row r="897" spans="9:9" ht="12.75" x14ac:dyDescent="0.2">
      <c r="I897" s="15"/>
    </row>
    <row r="898" spans="9:9" ht="12.75" x14ac:dyDescent="0.2">
      <c r="I898" s="15"/>
    </row>
    <row r="899" spans="9:9" ht="12.75" x14ac:dyDescent="0.2">
      <c r="I899" s="15"/>
    </row>
    <row r="900" spans="9:9" ht="12.75" x14ac:dyDescent="0.2">
      <c r="I900" s="15"/>
    </row>
    <row r="901" spans="9:9" ht="12.75" x14ac:dyDescent="0.2">
      <c r="I901" s="15"/>
    </row>
    <row r="902" spans="9:9" ht="12.75" x14ac:dyDescent="0.2">
      <c r="I902" s="15"/>
    </row>
    <row r="903" spans="9:9" ht="12.75" x14ac:dyDescent="0.2">
      <c r="I903" s="15"/>
    </row>
    <row r="904" spans="9:9" ht="12.75" x14ac:dyDescent="0.2">
      <c r="I904" s="15"/>
    </row>
    <row r="905" spans="9:9" ht="12.75" x14ac:dyDescent="0.2">
      <c r="I905" s="15"/>
    </row>
    <row r="906" spans="9:9" ht="12.75" x14ac:dyDescent="0.2">
      <c r="I906" s="15"/>
    </row>
    <row r="907" spans="9:9" ht="12.75" x14ac:dyDescent="0.2">
      <c r="I907" s="15"/>
    </row>
    <row r="908" spans="9:9" ht="12.75" x14ac:dyDescent="0.2">
      <c r="I908" s="15"/>
    </row>
    <row r="909" spans="9:9" ht="12.75" x14ac:dyDescent="0.2">
      <c r="I909" s="15"/>
    </row>
    <row r="910" spans="9:9" ht="12.75" x14ac:dyDescent="0.2">
      <c r="I910" s="15"/>
    </row>
    <row r="911" spans="9:9" ht="12.75" x14ac:dyDescent="0.2">
      <c r="I911" s="15"/>
    </row>
    <row r="912" spans="9:9" ht="12.75" x14ac:dyDescent="0.2">
      <c r="I912" s="15"/>
    </row>
    <row r="913" spans="9:9" ht="12.75" x14ac:dyDescent="0.2">
      <c r="I913" s="15"/>
    </row>
    <row r="914" spans="9:9" ht="12.75" x14ac:dyDescent="0.2">
      <c r="I914" s="15"/>
    </row>
    <row r="915" spans="9:9" ht="12.75" x14ac:dyDescent="0.2">
      <c r="I915" s="15"/>
    </row>
    <row r="916" spans="9:9" ht="12.75" x14ac:dyDescent="0.2">
      <c r="I916" s="15"/>
    </row>
    <row r="917" spans="9:9" ht="12.75" x14ac:dyDescent="0.2">
      <c r="I917" s="15"/>
    </row>
    <row r="918" spans="9:9" ht="12.75" x14ac:dyDescent="0.2">
      <c r="I918" s="15"/>
    </row>
    <row r="919" spans="9:9" ht="12.75" x14ac:dyDescent="0.2">
      <c r="I919" s="15"/>
    </row>
    <row r="920" spans="9:9" ht="12.75" x14ac:dyDescent="0.2">
      <c r="I920" s="15"/>
    </row>
    <row r="921" spans="9:9" ht="12.75" x14ac:dyDescent="0.2">
      <c r="I921" s="15"/>
    </row>
    <row r="922" spans="9:9" ht="12.75" x14ac:dyDescent="0.2">
      <c r="I922" s="15"/>
    </row>
    <row r="923" spans="9:9" ht="12.75" x14ac:dyDescent="0.2">
      <c r="I923" s="15"/>
    </row>
    <row r="924" spans="9:9" ht="12.75" x14ac:dyDescent="0.2">
      <c r="I924" s="15"/>
    </row>
    <row r="925" spans="9:9" ht="12.75" x14ac:dyDescent="0.2">
      <c r="I925" s="15"/>
    </row>
    <row r="926" spans="9:9" ht="12.75" x14ac:dyDescent="0.2">
      <c r="I926" s="15"/>
    </row>
    <row r="927" spans="9:9" ht="12.75" x14ac:dyDescent="0.2">
      <c r="I927" s="15"/>
    </row>
    <row r="928" spans="9:9" ht="12.75" x14ac:dyDescent="0.2">
      <c r="I928" s="15"/>
    </row>
    <row r="929" spans="9:9" ht="12.75" x14ac:dyDescent="0.2">
      <c r="I929" s="15"/>
    </row>
    <row r="930" spans="9:9" ht="12.75" x14ac:dyDescent="0.2">
      <c r="I930" s="15"/>
    </row>
    <row r="931" spans="9:9" ht="12.75" x14ac:dyDescent="0.2">
      <c r="I931" s="15"/>
    </row>
    <row r="932" spans="9:9" ht="12.75" x14ac:dyDescent="0.2">
      <c r="I932" s="15"/>
    </row>
    <row r="933" spans="9:9" ht="12.75" x14ac:dyDescent="0.2">
      <c r="I933" s="15"/>
    </row>
    <row r="934" spans="9:9" ht="12.75" x14ac:dyDescent="0.2">
      <c r="I934" s="15"/>
    </row>
    <row r="935" spans="9:9" ht="12.75" x14ac:dyDescent="0.2">
      <c r="I935" s="15"/>
    </row>
    <row r="936" spans="9:9" ht="12.75" x14ac:dyDescent="0.2">
      <c r="I936" s="15"/>
    </row>
    <row r="937" spans="9:9" ht="12.75" x14ac:dyDescent="0.2">
      <c r="I937" s="15"/>
    </row>
    <row r="938" spans="9:9" ht="12.75" x14ac:dyDescent="0.2">
      <c r="I938" s="15"/>
    </row>
    <row r="939" spans="9:9" ht="12.75" x14ac:dyDescent="0.2">
      <c r="I939" s="15"/>
    </row>
    <row r="940" spans="9:9" ht="12.75" x14ac:dyDescent="0.2">
      <c r="I940" s="15"/>
    </row>
    <row r="941" spans="9:9" ht="12.75" x14ac:dyDescent="0.2">
      <c r="I941" s="15"/>
    </row>
    <row r="942" spans="9:9" ht="12.75" x14ac:dyDescent="0.2">
      <c r="I942" s="15"/>
    </row>
    <row r="943" spans="9:9" ht="12.75" x14ac:dyDescent="0.2">
      <c r="I943" s="15"/>
    </row>
    <row r="944" spans="9:9" ht="12.75" x14ac:dyDescent="0.2">
      <c r="I944" s="15"/>
    </row>
    <row r="945" spans="9:9" ht="12.75" x14ac:dyDescent="0.2">
      <c r="I945" s="15"/>
    </row>
    <row r="946" spans="9:9" ht="12.75" x14ac:dyDescent="0.2">
      <c r="I946" s="15"/>
    </row>
    <row r="947" spans="9:9" ht="12.75" x14ac:dyDescent="0.2">
      <c r="I947" s="15"/>
    </row>
    <row r="948" spans="9:9" ht="12.75" x14ac:dyDescent="0.2">
      <c r="I948" s="15"/>
    </row>
    <row r="949" spans="9:9" ht="12.75" x14ac:dyDescent="0.2">
      <c r="I949" s="15"/>
    </row>
    <row r="950" spans="9:9" ht="12.75" x14ac:dyDescent="0.2">
      <c r="I950" s="15"/>
    </row>
    <row r="951" spans="9:9" ht="12.75" x14ac:dyDescent="0.2">
      <c r="I951" s="15"/>
    </row>
    <row r="952" spans="9:9" ht="12.75" x14ac:dyDescent="0.2">
      <c r="I952" s="15"/>
    </row>
    <row r="953" spans="9:9" ht="12.75" x14ac:dyDescent="0.2">
      <c r="I953" s="15"/>
    </row>
    <row r="954" spans="9:9" ht="12.75" x14ac:dyDescent="0.2">
      <c r="I954" s="15"/>
    </row>
    <row r="955" spans="9:9" ht="12.75" x14ac:dyDescent="0.2">
      <c r="I955" s="15"/>
    </row>
    <row r="956" spans="9:9" ht="12.75" x14ac:dyDescent="0.2">
      <c r="I956" s="15"/>
    </row>
    <row r="957" spans="9:9" ht="12.75" x14ac:dyDescent="0.2">
      <c r="I957" s="15"/>
    </row>
    <row r="958" spans="9:9" ht="12.75" x14ac:dyDescent="0.2">
      <c r="I958" s="15"/>
    </row>
    <row r="959" spans="9:9" ht="12.75" x14ac:dyDescent="0.2">
      <c r="I959" s="15"/>
    </row>
    <row r="960" spans="9:9" ht="12.75" x14ac:dyDescent="0.2">
      <c r="I960" s="15"/>
    </row>
    <row r="961" spans="9:9" ht="12.75" x14ac:dyDescent="0.2">
      <c r="I961" s="15"/>
    </row>
    <row r="962" spans="9:9" ht="12.75" x14ac:dyDescent="0.2">
      <c r="I962" s="15"/>
    </row>
    <row r="963" spans="9:9" ht="12.75" x14ac:dyDescent="0.2">
      <c r="I963" s="15"/>
    </row>
    <row r="964" spans="9:9" ht="12.75" x14ac:dyDescent="0.2">
      <c r="I964" s="15"/>
    </row>
    <row r="965" spans="9:9" ht="12.75" x14ac:dyDescent="0.2">
      <c r="I965" s="15"/>
    </row>
    <row r="966" spans="9:9" ht="12.75" x14ac:dyDescent="0.2">
      <c r="I966" s="15"/>
    </row>
    <row r="967" spans="9:9" ht="12.75" x14ac:dyDescent="0.2">
      <c r="I967" s="15"/>
    </row>
    <row r="968" spans="9:9" ht="12.75" x14ac:dyDescent="0.2">
      <c r="I968" s="15"/>
    </row>
    <row r="969" spans="9:9" ht="12.75" x14ac:dyDescent="0.2">
      <c r="I969" s="15"/>
    </row>
    <row r="970" spans="9:9" ht="12.75" x14ac:dyDescent="0.2">
      <c r="I970" s="15"/>
    </row>
    <row r="971" spans="9:9" ht="12.75" x14ac:dyDescent="0.2">
      <c r="I971" s="15"/>
    </row>
    <row r="972" spans="9:9" ht="12.75" x14ac:dyDescent="0.2">
      <c r="I972" s="15"/>
    </row>
    <row r="973" spans="9:9" ht="12.75" x14ac:dyDescent="0.2">
      <c r="I973" s="15"/>
    </row>
    <row r="974" spans="9:9" ht="12.75" x14ac:dyDescent="0.2">
      <c r="I974" s="15"/>
    </row>
    <row r="975" spans="9:9" ht="12.75" x14ac:dyDescent="0.2">
      <c r="I975" s="15"/>
    </row>
    <row r="976" spans="9:9" ht="12.75" x14ac:dyDescent="0.2">
      <c r="I976" s="15"/>
    </row>
    <row r="977" spans="9:9" ht="12.75" x14ac:dyDescent="0.2">
      <c r="I977" s="15"/>
    </row>
    <row r="978" spans="9:9" ht="12.75" x14ac:dyDescent="0.2">
      <c r="I978" s="15"/>
    </row>
    <row r="979" spans="9:9" ht="12.75" x14ac:dyDescent="0.2">
      <c r="I979" s="15"/>
    </row>
    <row r="980" spans="9:9" ht="12.75" x14ac:dyDescent="0.2">
      <c r="I980" s="15"/>
    </row>
    <row r="981" spans="9:9" ht="12.75" x14ac:dyDescent="0.2">
      <c r="I981" s="15"/>
    </row>
    <row r="982" spans="9:9" ht="12.75" x14ac:dyDescent="0.2">
      <c r="I982" s="15"/>
    </row>
    <row r="983" spans="9:9" ht="12.75" x14ac:dyDescent="0.2">
      <c r="I983" s="15"/>
    </row>
    <row r="984" spans="9:9" ht="12.75" x14ac:dyDescent="0.2">
      <c r="I984" s="15"/>
    </row>
    <row r="985" spans="9:9" ht="12.75" x14ac:dyDescent="0.2">
      <c r="I985" s="15"/>
    </row>
    <row r="986" spans="9:9" ht="12.75" x14ac:dyDescent="0.2">
      <c r="I986" s="15"/>
    </row>
    <row r="987" spans="9:9" ht="12.75" x14ac:dyDescent="0.2">
      <c r="I987" s="15"/>
    </row>
    <row r="988" spans="9:9" ht="12.75" x14ac:dyDescent="0.2">
      <c r="I988" s="15"/>
    </row>
    <row r="989" spans="9:9" ht="12.75" x14ac:dyDescent="0.2">
      <c r="I989" s="15"/>
    </row>
    <row r="990" spans="9:9" ht="12.75" x14ac:dyDescent="0.2">
      <c r="I990" s="15"/>
    </row>
    <row r="991" spans="9:9" ht="12.75" x14ac:dyDescent="0.2">
      <c r="I991" s="15"/>
    </row>
    <row r="992" spans="9:9" ht="12.75" x14ac:dyDescent="0.2">
      <c r="I992" s="15"/>
    </row>
    <row r="993" spans="9:9" ht="12.75" x14ac:dyDescent="0.2">
      <c r="I993" s="15"/>
    </row>
    <row r="994" spans="9:9" ht="12.75" x14ac:dyDescent="0.2">
      <c r="I994" s="15"/>
    </row>
    <row r="995" spans="9:9" ht="12.75" x14ac:dyDescent="0.2">
      <c r="I995" s="15"/>
    </row>
    <row r="996" spans="9:9" ht="12.75" x14ac:dyDescent="0.2">
      <c r="I996" s="15"/>
    </row>
    <row r="997" spans="9:9" ht="12.75" x14ac:dyDescent="0.2">
      <c r="I997" s="15"/>
    </row>
    <row r="998" spans="9:9" ht="12.75" x14ac:dyDescent="0.2">
      <c r="I998" s="15"/>
    </row>
    <row r="999" spans="9:9" ht="12.75" x14ac:dyDescent="0.2">
      <c r="I999" s="15"/>
    </row>
    <row r="1000" spans="9:9" ht="12.75" x14ac:dyDescent="0.2">
      <c r="I100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Օրվա մենյու ամփոփ</vt:lpstr>
      <vt:lpstr>Գնահարցումներ</vt:lpstr>
      <vt:lpstr>ՀՎԾ գներ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2</dc:creator>
  <cp:lastModifiedBy>Acer 2</cp:lastModifiedBy>
  <dcterms:created xsi:type="dcterms:W3CDTF">2021-12-21T12:13:58Z</dcterms:created>
  <dcterms:modified xsi:type="dcterms:W3CDTF">2021-12-21T12:13:58Z</dcterms:modified>
</cp:coreProperties>
</file>