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1\Post\24 Gnumneri Bajin\Neruj\"/>
    </mc:Choice>
  </mc:AlternateContent>
  <bookViews>
    <workbookView xWindow="0" yWindow="0" windowWidth="28800" windowHeight="12435" activeTab="2"/>
  </bookViews>
  <sheets>
    <sheet name="1" sheetId="8" r:id="rId1"/>
    <sheet name="2" sheetId="10" r:id="rId2"/>
    <sheet name="3" sheetId="9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0" l="1"/>
  <c r="G13" i="9" l="1"/>
  <c r="G12" i="9" s="1"/>
  <c r="G11" i="9" s="1"/>
</calcChain>
</file>

<file path=xl/sharedStrings.xml><?xml version="1.0" encoding="utf-8"?>
<sst xmlns="http://schemas.openxmlformats.org/spreadsheetml/2006/main" count="79" uniqueCount="67">
  <si>
    <t>հազար  դրամներով</t>
  </si>
  <si>
    <t xml:space="preserve"> Տարի</t>
  </si>
  <si>
    <t xml:space="preserve">ՀՀ կառավարության 2019 թվականի
-ի  N       -Ն որոշման 
</t>
  </si>
  <si>
    <t>Ցուցանիշների փոփոխությունը (ավելացումները նշված են դրական նշանով, իսկ նվազեցումները` փակագծերում)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</si>
  <si>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</si>
  <si>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</si>
  <si>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</si>
  <si>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</si>
  <si>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</si>
  <si>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</si>
  <si>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</si>
  <si>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 ռում</t>
  </si>
  <si>
    <t xml:space="preserve"> ԸՆԴԱՄԵՆԸ ԾԱԽՍԵՐ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</si>
  <si>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</si>
  <si>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</si>
  <si>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</si>
  <si>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>ՀՀ բարձր տեխնոլոգիական արդյունաբերության նախարարություն</t>
  </si>
  <si>
    <t>ՀՀ կառավարության  2019 թվականի</t>
  </si>
  <si>
    <t>______________ ի    ___Ն որոշման</t>
  </si>
  <si>
    <t>Կոդը</t>
  </si>
  <si>
    <t>Անվանումը</t>
  </si>
  <si>
    <t>Գնման ձևը</t>
  </si>
  <si>
    <t>Չափման միավորը</t>
  </si>
  <si>
    <t>Միավորի գինը</t>
  </si>
  <si>
    <t>Քանակը</t>
  </si>
  <si>
    <t>Գումարը
(հազար դրամով)</t>
  </si>
  <si>
    <t>Դաս N 01</t>
  </si>
  <si>
    <t>ՄԱ</t>
  </si>
  <si>
    <t>Դրամ</t>
  </si>
  <si>
    <t xml:space="preserve"> Հավելված N1
</t>
  </si>
  <si>
    <t xml:space="preserve"> «Ներուժ» սփյուռքահայ երիտասարդների սթարթափ ծրագիր</t>
  </si>
  <si>
    <t xml:space="preserve"> ԸՆԹԱՑԻԿ ԾԱԽՍԵՐ</t>
  </si>
  <si>
    <t xml:space="preserve"> ԾԱՌԱՅՈՒԹՅՈՒՆՆԵՐԻ  ԵՎ   ԱՊՐԱՆՔՆԵՐԻ  ՁԵՌՔԲԵՐՈՒՄ</t>
  </si>
  <si>
    <t xml:space="preserve"> Պայմանագրային այլ ծառայությունների ձեռքբերում</t>
  </si>
  <si>
    <t xml:space="preserve"> - Ընդհանուր բնույթի այլ ծառայություններ</t>
  </si>
  <si>
    <t xml:space="preserve"> Երիտասարդական ծրագրեր</t>
  </si>
  <si>
    <t>01</t>
  </si>
  <si>
    <t xml:space="preserve"> Կրոնական և հասարակական  այլ ծառայություններ</t>
  </si>
  <si>
    <t>04</t>
  </si>
  <si>
    <t xml:space="preserve"> ՀԱՆԳԻՍՏ, ՄՇԱԿՈՒՅԹ ԵՎ ԿՐՈՆ</t>
  </si>
  <si>
    <t>08</t>
  </si>
  <si>
    <t xml:space="preserve"> ԴՐԱՄԱՇՆՈՐՀՆԵՐ</t>
  </si>
  <si>
    <t xml:space="preserve"> Ընթացիկ դրամաշնորհներ պետական հատվածի այլ մակարդակներին</t>
  </si>
  <si>
    <t xml:space="preserve"> - Այլ ընթացիկ դրամաշնորհներ</t>
  </si>
  <si>
    <t>79991180/1</t>
  </si>
  <si>
    <t>ՀՀ սփյուռքի նախարարություն</t>
  </si>
  <si>
    <t>գործարար միջոցառումների կազմակերպման ծառայություններ</t>
  </si>
  <si>
    <t>ԷԱՃ</t>
  </si>
  <si>
    <t>Բաժին N 08</t>
  </si>
  <si>
    <t>Խումբ N 04</t>
  </si>
  <si>
    <t>79991180/4</t>
  </si>
  <si>
    <t xml:space="preserve">Հավելված 2  </t>
  </si>
  <si>
    <t>ՀՀ կառավարության 2019 թվականի ---------------- թիվ ------- որոշման</t>
  </si>
  <si>
    <t xml:space="preserve"> ՀԱՅԱՍՏԱՆԻ ՀԱՆՐԱՊԵՏՈՒԹՅԱՆ ԿԱՌԱՎԱՐՈՒԹՅԱՆ 2018 ԹՎԱԿԱՆԻ ԴԵԿՏԵՄԲԵՐԻ 27-Ի N 1515-Ն ՈՐՈՇՄԱՆ N 8 ՀԱՎԵԼՎԱԾՈՒՄ ԿԱՏԱՐՎՈՂ  ՓՈՓՈԽՈՒԹՅՈՒՆՆԵՐԸ</t>
  </si>
  <si>
    <t>հազար դրամներով</t>
  </si>
  <si>
    <t>Ծրագրային դասիչ</t>
  </si>
  <si>
    <t>Բյուջետային հատկացումների գլխավոր կարգադրիչների, ծրագրերի, միջոցառումների, ծախսային ուղղությունների անվանումները</t>
  </si>
  <si>
    <t>Միջոցառումները կատարող պետական մարմինների և դրամաշնորհ ստացող տնտեսվարող սուբյեկտների անվանումները</t>
  </si>
  <si>
    <t>Տարի</t>
  </si>
  <si>
    <t>Ծրագիր</t>
  </si>
  <si>
    <t>Միջոցառում</t>
  </si>
  <si>
    <t>Հավելված N 2</t>
  </si>
  <si>
    <t>«ԲԱՆԱ» ներդրողների աջակցության հասարակական կազմակերպության</t>
  </si>
  <si>
    <t>Հայրենադարձության ծրագիր</t>
  </si>
  <si>
    <t>«Ներուժ» սփյուռքահայ երիտասարդների սթարթափ ծրագիր</t>
  </si>
  <si>
    <t>ՀԱՅԱՍՏԱՆԻ ՀԱՆՐԱՊԵՏՈՒԹՅԱՆ ԿԱՌԱՎԱՐՈՒԹՅԱՆ 2018 ԹՎԱԿԱՆԻ ԴԵԿՏԵՄԲԵՐԻ 27-Ի N 1515-Ն ՈՐՈՇՄԱՆ N 3 ԵՎ 4 ՀԱՎԵԼՎԱԾՆԵՐՈՒՄ ԿԱՏԱՐՎՈՂ ՓՈՓՈԽՈՒԹՅՈՒՆՆԵՐԸ</t>
  </si>
  <si>
    <t xml:space="preserve">ՀԱՅԱՍՏԱՆԻ ՀԱՆՐԱՊԵՏՈՒԹՅԱՆ ԿԱՌԱՎԱՐՈՒԹՅԱՆ 2018 ԹՎԱԿԱՆԻ ԴԵԿՏԵՄԲԵՐԻ 27-Ի N 1515-Ն ՈՐՈՇՄԱՆ N 12 ՀԱՎԵԼՎԱԾՈՒՄ ԿԱՏԱՐՎՈՂ ՓՈՓՈԽՈՒԹՅՈՒՆՆԵՐԸ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</si>
</sst>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\ _₽_-;\-* #,##0.00\ _₽_-;_-* &quot;-&quot;??\ _₽_-;_-@_-"/>
    <numFmt numFmtId="165" formatCode="#,##0.0_);\(#,##0.0\)"/>
    <numFmt numFmtId="166" formatCode="##,##0.0;\(##,##0.0\);\-"/>
    <numFmt numFmtId="167" formatCode="_-* #,##0.00_р_._-;\-* #,##0.00_р_._-;_-* &quot;-&quot;??_р_._-;_-@_-"/>
    <numFmt numFmtId="168" formatCode="0.0"/>
    <numFmt numFmtId="169" formatCode="_(* #,##0.0_);_(* \(#,##0.0\);_(* &quot;-&quot;??_);_(@_)"/>
    <numFmt numFmtId="170" formatCode="_(* #,##0_);_(* \(#,##0\);_(* &quot;-&quot;??_);_(@_)"/>
    <numFmt numFmtId="171" formatCode="_(* #,##0.0_);_(* \(#,##0.0\);_(* &quot;-&quot;_);_(@_)"/>
    <numFmt numFmtId="172" formatCode="#,##0.0"/>
    <numFmt numFmtId="174" formatCode="_-* #,##0.0\ _₽_-;\-* #,##0.0\ _₽_-;_-* &quot;-&quot;??\ _₽_-;_-@_-"/>
  </numFmts>
  <fonts count="55" x14ac:knownFonts="1">
    <font>
      <sz val="10"/>
      <name val="Arial Armenian"/>
      <family val="2"/>
    </font>
    <font>
      <sz val="11"/>
      <color theme="1"/>
      <name val="Calibri"/>
      <family val="2"/>
      <scheme val="minor"/>
    </font>
    <font>
      <b/>
      <sz val="11"/>
      <name val="GHEA Grapalat"/>
      <family val="3"/>
    </font>
    <font>
      <sz val="10"/>
      <name val="GHEA Grapalat"/>
      <family val="3"/>
    </font>
    <font>
      <sz val="10"/>
      <name val="Arial Armenian"/>
      <family val="2"/>
    </font>
    <font>
      <sz val="8"/>
      <name val="GHEA Grapalat"/>
      <family val="2"/>
    </font>
    <font>
      <sz val="11"/>
      <name val="GHEA Grapalat"/>
      <family val="3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b/>
      <sz val="12"/>
      <name val="GHEA Grapalat"/>
      <family val="3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rgb="FF000000"/>
      <name val="GHEA Grapalat"/>
      <family val="3"/>
    </font>
    <font>
      <b/>
      <sz val="10"/>
      <color theme="1"/>
      <name val="GHEA Grapalat"/>
      <family val="3"/>
    </font>
    <font>
      <sz val="10"/>
      <color rgb="FF000000"/>
      <name val="GHEA Grapalat"/>
      <family val="3"/>
    </font>
    <font>
      <sz val="10"/>
      <color theme="1"/>
      <name val="GHEA Grapalat"/>
      <family val="3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Armenian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Times Armenian"/>
      <family val="2"/>
    </font>
    <font>
      <b/>
      <sz val="13"/>
      <color theme="3"/>
      <name val="Times Armenian"/>
      <family val="2"/>
    </font>
    <font>
      <b/>
      <sz val="11"/>
      <color theme="3"/>
      <name val="Times Armenian"/>
      <family val="2"/>
    </font>
    <font>
      <sz val="11"/>
      <color rgb="FF006100"/>
      <name val="Times Armenian"/>
      <family val="2"/>
    </font>
    <font>
      <sz val="11"/>
      <color rgb="FF9C0006"/>
      <name val="Times Armenian"/>
      <family val="2"/>
    </font>
    <font>
      <sz val="11"/>
      <color rgb="FF9C6500"/>
      <name val="Times Armenian"/>
      <family val="2"/>
    </font>
    <font>
      <sz val="11"/>
      <color rgb="FF3F3F76"/>
      <name val="Times Armenian"/>
      <family val="2"/>
    </font>
    <font>
      <b/>
      <sz val="11"/>
      <color rgb="FF3F3F3F"/>
      <name val="Times Armenian"/>
      <family val="2"/>
    </font>
    <font>
      <b/>
      <sz val="11"/>
      <color rgb="FFFA7D00"/>
      <name val="Times Armenian"/>
      <family val="2"/>
    </font>
    <font>
      <sz val="11"/>
      <color rgb="FFFA7D00"/>
      <name val="Times Armenian"/>
      <family val="2"/>
    </font>
    <font>
      <b/>
      <sz val="11"/>
      <color theme="0"/>
      <name val="Times Armenian"/>
      <family val="2"/>
    </font>
    <font>
      <sz val="11"/>
      <color rgb="FFFF0000"/>
      <name val="Times Armenian"/>
      <family val="2"/>
    </font>
    <font>
      <i/>
      <sz val="11"/>
      <color rgb="FF7F7F7F"/>
      <name val="Times Armenian"/>
      <family val="2"/>
    </font>
    <font>
      <b/>
      <sz val="11"/>
      <color theme="1"/>
      <name val="Times Armenian"/>
      <family val="2"/>
    </font>
    <font>
      <sz val="11"/>
      <color theme="0"/>
      <name val="Times Armenian"/>
      <family val="2"/>
    </font>
    <font>
      <sz val="12"/>
      <name val="GHEA Grapalat"/>
      <family val="3"/>
    </font>
    <font>
      <i/>
      <sz val="12"/>
      <name val="GHEA Grapalat"/>
      <family val="3"/>
    </font>
    <font>
      <b/>
      <sz val="10"/>
      <name val="GHEA Grapalat"/>
      <family val="3"/>
    </font>
    <font>
      <sz val="8"/>
      <name val="GHEA Grapalat"/>
      <family val="3"/>
    </font>
    <font>
      <i/>
      <sz val="8"/>
      <color theme="1"/>
      <name val="GHEA Grapalat"/>
      <family val="3"/>
    </font>
    <font>
      <i/>
      <sz val="10"/>
      <color theme="1"/>
      <name val="GHEA Grapalat"/>
      <family val="3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0">
    <xf numFmtId="0" fontId="0" fillId="0" borderId="0"/>
    <xf numFmtId="164" fontId="4" fillId="0" borderId="0" applyFont="0" applyFill="0" applyBorder="0" applyAlignment="0" applyProtection="0"/>
    <xf numFmtId="166" fontId="5" fillId="0" borderId="0" applyFill="0" applyBorder="0" applyProtection="0">
      <alignment horizontal="right" vertical="top"/>
    </xf>
    <xf numFmtId="0" fontId="4" fillId="0" borderId="0"/>
    <xf numFmtId="0" fontId="7" fillId="0" borderId="0"/>
    <xf numFmtId="0" fontId="8" fillId="0" borderId="0"/>
    <xf numFmtId="167" fontId="4" fillId="0" borderId="0" applyFont="0" applyFill="0" applyBorder="0" applyAlignment="0" applyProtection="0"/>
    <xf numFmtId="0" fontId="5" fillId="0" borderId="0">
      <alignment horizontal="left" vertical="top" wrapText="1"/>
    </xf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7" applyNumberFormat="0" applyAlignment="0" applyProtection="0"/>
    <xf numFmtId="0" fontId="24" fillId="8" borderId="8" applyNumberFormat="0" applyAlignment="0" applyProtection="0"/>
    <xf numFmtId="0" fontId="25" fillId="8" borderId="7" applyNumberFormat="0" applyAlignment="0" applyProtection="0"/>
    <xf numFmtId="0" fontId="26" fillId="0" borderId="9" applyNumberFormat="0" applyFill="0" applyAlignment="0" applyProtection="0"/>
    <xf numFmtId="0" fontId="27" fillId="9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36" fillId="0" borderId="6" applyNumberFormat="0" applyFill="0" applyAlignment="0" applyProtection="0"/>
    <xf numFmtId="0" fontId="36" fillId="0" borderId="0" applyNumberFormat="0" applyFill="0" applyBorder="0" applyAlignment="0" applyProtection="0"/>
    <xf numFmtId="0" fontId="37" fillId="4" borderId="0" applyNumberFormat="0" applyBorder="0" applyAlignment="0" applyProtection="0"/>
    <xf numFmtId="0" fontId="38" fillId="5" borderId="0" applyNumberFormat="0" applyBorder="0" applyAlignment="0" applyProtection="0"/>
    <xf numFmtId="0" fontId="39" fillId="6" borderId="0" applyNumberFormat="0" applyBorder="0" applyAlignment="0" applyProtection="0"/>
    <xf numFmtId="0" fontId="40" fillId="7" borderId="7" applyNumberFormat="0" applyAlignment="0" applyProtection="0"/>
    <xf numFmtId="0" fontId="41" fillId="8" borderId="8" applyNumberFormat="0" applyAlignment="0" applyProtection="0"/>
    <xf numFmtId="0" fontId="42" fillId="8" borderId="7" applyNumberFormat="0" applyAlignment="0" applyProtection="0"/>
    <xf numFmtId="0" fontId="43" fillId="0" borderId="9" applyNumberFormat="0" applyFill="0" applyAlignment="0" applyProtection="0"/>
    <xf numFmtId="0" fontId="44" fillId="9" borderId="10" applyNumberFormat="0" applyAlignment="0" applyProtection="0"/>
    <xf numFmtId="0" fontId="45" fillId="0" borderId="0" applyNumberFormat="0" applyFill="0" applyBorder="0" applyAlignment="0" applyProtection="0"/>
    <xf numFmtId="0" fontId="32" fillId="10" borderId="11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2" applyNumberFormat="0" applyFill="0" applyAlignment="0" applyProtection="0"/>
    <xf numFmtId="0" fontId="48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48" fillId="34" borderId="0" applyNumberFormat="0" applyBorder="0" applyAlignment="0" applyProtection="0"/>
    <xf numFmtId="0" fontId="1" fillId="10" borderId="11" applyNumberFormat="0" applyFont="0" applyAlignment="0" applyProtection="0"/>
  </cellStyleXfs>
  <cellXfs count="78">
    <xf numFmtId="0" fontId="0" fillId="0" borderId="0" xfId="0"/>
    <xf numFmtId="0" fontId="6" fillId="0" borderId="0" xfId="0" applyFont="1"/>
    <xf numFmtId="2" fontId="2" fillId="2" borderId="0" xfId="0" applyNumberFormat="1" applyFont="1" applyFill="1" applyAlignment="1">
      <alignment horizontal="right" vertical="center" wrapText="1"/>
    </xf>
    <xf numFmtId="165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top" wrapText="1"/>
    </xf>
    <xf numFmtId="0" fontId="9" fillId="0" borderId="0" xfId="7" applyFont="1" applyAlignment="1">
      <alignment vertical="top" wrapText="1"/>
    </xf>
    <xf numFmtId="0" fontId="9" fillId="0" borderId="0" xfId="7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69" fontId="10" fillId="0" borderId="0" xfId="1" applyNumberFormat="1" applyFont="1" applyAlignment="1">
      <alignment vertical="center" wrapText="1"/>
    </xf>
    <xf numFmtId="170" fontId="10" fillId="0" borderId="0" xfId="1" applyNumberFormat="1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9" fontId="12" fillId="2" borderId="3" xfId="1" applyNumberFormat="1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69" fontId="14" fillId="0" borderId="3" xfId="1" applyNumberFormat="1" applyFont="1" applyBorder="1" applyAlignment="1">
      <alignment horizontal="center" vertical="center" wrapText="1"/>
    </xf>
    <xf numFmtId="170" fontId="14" fillId="0" borderId="3" xfId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center" wrapText="1"/>
    </xf>
    <xf numFmtId="169" fontId="14" fillId="2" borderId="3" xfId="1" applyNumberFormat="1" applyFont="1" applyFill="1" applyBorder="1" applyAlignment="1">
      <alignment horizontal="center" vertical="center" wrapText="1"/>
    </xf>
    <xf numFmtId="0" fontId="49" fillId="0" borderId="3" xfId="0" applyFont="1" applyBorder="1" applyAlignment="1">
      <alignment horizontal="left" vertical="top" wrapText="1"/>
    </xf>
    <xf numFmtId="168" fontId="11" fillId="0" borderId="3" xfId="2" applyNumberFormat="1" applyFont="1" applyBorder="1" applyAlignment="1">
      <alignment vertical="top"/>
    </xf>
    <xf numFmtId="0" fontId="9" fillId="0" borderId="3" xfId="0" applyFont="1" applyBorder="1" applyAlignment="1">
      <alignment horizontal="left" vertical="top" wrapText="1"/>
    </xf>
    <xf numFmtId="49" fontId="9" fillId="0" borderId="3" xfId="0" applyNumberFormat="1" applyFont="1" applyBorder="1" applyAlignment="1">
      <alignment horizontal="left" vertical="top" wrapText="1"/>
    </xf>
    <xf numFmtId="166" fontId="49" fillId="0" borderId="3" xfId="2" applyNumberFormat="1" applyFont="1" applyFill="1" applyBorder="1" applyAlignment="1">
      <alignment horizontal="right" vertical="top"/>
    </xf>
    <xf numFmtId="166" fontId="49" fillId="3" borderId="3" xfId="2" applyNumberFormat="1" applyFont="1" applyFill="1" applyBorder="1" applyAlignment="1">
      <alignment horizontal="right" vertical="top"/>
    </xf>
    <xf numFmtId="0" fontId="49" fillId="0" borderId="3" xfId="7" applyFont="1" applyBorder="1" applyAlignment="1">
      <alignment horizontal="left" vertical="top" wrapText="1"/>
    </xf>
    <xf numFmtId="0" fontId="50" fillId="0" borderId="3" xfId="7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9" fillId="0" borderId="3" xfId="7" applyFont="1" applyBorder="1" applyAlignment="1">
      <alignment horizontal="left" vertical="top" wrapText="1"/>
    </xf>
    <xf numFmtId="0" fontId="49" fillId="0" borderId="3" xfId="0" applyFont="1" applyBorder="1"/>
    <xf numFmtId="171" fontId="49" fillId="0" borderId="3" xfId="1" applyNumberFormat="1" applyFont="1" applyBorder="1"/>
    <xf numFmtId="168" fontId="10" fillId="0" borderId="3" xfId="2" applyNumberFormat="1" applyFont="1" applyBorder="1" applyAlignment="1">
      <alignment vertical="top"/>
    </xf>
    <xf numFmtId="0" fontId="15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51" fillId="0" borderId="0" xfId="0" applyFont="1" applyAlignment="1">
      <alignment horizontal="right" vertical="top" wrapText="1"/>
    </xf>
    <xf numFmtId="0" fontId="15" fillId="0" borderId="0" xfId="0" applyFont="1" applyFill="1"/>
    <xf numFmtId="0" fontId="15" fillId="0" borderId="0" xfId="0" applyFont="1" applyFill="1" applyAlignment="1">
      <alignment vertical="center"/>
    </xf>
    <xf numFmtId="172" fontId="52" fillId="0" borderId="0" xfId="1" applyNumberFormat="1" applyFont="1" applyFill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1" fontId="53" fillId="0" borderId="15" xfId="0" applyNumberFormat="1" applyFont="1" applyFill="1" applyBorder="1" applyAlignment="1">
      <alignment horizontal="center" vertical="center"/>
    </xf>
    <xf numFmtId="1" fontId="53" fillId="0" borderId="16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72" fontId="1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 wrapText="1"/>
    </xf>
    <xf numFmtId="0" fontId="54" fillId="2" borderId="3" xfId="0" applyFont="1" applyFill="1" applyBorder="1" applyAlignment="1">
      <alignment vertical="center" wrapText="1"/>
    </xf>
    <xf numFmtId="172" fontId="15" fillId="0" borderId="3" xfId="0" applyNumberFormat="1" applyFont="1" applyFill="1" applyBorder="1" applyAlignment="1">
      <alignment horizontal="center" vertical="center"/>
    </xf>
    <xf numFmtId="172" fontId="15" fillId="0" borderId="0" xfId="0" applyNumberFormat="1" applyFont="1" applyFill="1" applyAlignment="1">
      <alignment horizontal="center" vertical="center"/>
    </xf>
    <xf numFmtId="0" fontId="54" fillId="0" borderId="3" xfId="0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top" wrapText="1"/>
    </xf>
    <xf numFmtId="1" fontId="53" fillId="0" borderId="15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165" fontId="51" fillId="0" borderId="0" xfId="0" applyNumberFormat="1" applyFont="1" applyFill="1" applyAlignment="1">
      <alignment horizontal="right" vertical="center" wrapText="1"/>
    </xf>
    <xf numFmtId="0" fontId="51" fillId="0" borderId="0" xfId="0" applyFont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72" fontId="13" fillId="0" borderId="3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9" fillId="0" borderId="0" xfId="7" applyFont="1" applyAlignment="1">
      <alignment horizontal="right" vertical="top" wrapText="1"/>
    </xf>
    <xf numFmtId="0" fontId="10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9" fontId="15" fillId="0" borderId="3" xfId="1" applyNumberFormat="1" applyFont="1" applyBorder="1" applyAlignment="1">
      <alignment horizontal="center" vertical="center" wrapText="1"/>
    </xf>
    <xf numFmtId="169" fontId="14" fillId="0" borderId="3" xfId="1" applyNumberFormat="1" applyFont="1" applyBorder="1" applyAlignment="1">
      <alignment horizontal="center" vertical="center" wrapText="1"/>
    </xf>
    <xf numFmtId="174" fontId="14" fillId="2" borderId="3" xfId="1" applyNumberFormat="1" applyFont="1" applyFill="1" applyBorder="1" applyAlignment="1">
      <alignment horizontal="center" vertical="center" wrapText="1"/>
    </xf>
  </cellXfs>
  <cellStyles count="90">
    <cellStyle name="20% - Accent1" xfId="25" builtinId="30" customBuiltin="1"/>
    <cellStyle name="20% - Accent1 2" xfId="66"/>
    <cellStyle name="20% - Accent2" xfId="29" builtinId="34" customBuiltin="1"/>
    <cellStyle name="20% - Accent2 2" xfId="70"/>
    <cellStyle name="20% - Accent3" xfId="33" builtinId="38" customBuiltin="1"/>
    <cellStyle name="20% - Accent3 2" xfId="74"/>
    <cellStyle name="20% - Accent4" xfId="37" builtinId="42" customBuiltin="1"/>
    <cellStyle name="20% - Accent4 2" xfId="78"/>
    <cellStyle name="20% - Accent5" xfId="41" builtinId="46" customBuiltin="1"/>
    <cellStyle name="20% - Accent5 2" xfId="82"/>
    <cellStyle name="20% - Accent6" xfId="45" builtinId="50" customBuiltin="1"/>
    <cellStyle name="20% - Accent6 2" xfId="86"/>
    <cellStyle name="40% - Accent1" xfId="26" builtinId="31" customBuiltin="1"/>
    <cellStyle name="40% - Accent1 2" xfId="67"/>
    <cellStyle name="40% - Accent2" xfId="30" builtinId="35" customBuiltin="1"/>
    <cellStyle name="40% - Accent2 2" xfId="71"/>
    <cellStyle name="40% - Accent3" xfId="34" builtinId="39" customBuiltin="1"/>
    <cellStyle name="40% - Accent3 2" xfId="75"/>
    <cellStyle name="40% - Accent4" xfId="38" builtinId="43" customBuiltin="1"/>
    <cellStyle name="40% - Accent4 2" xfId="79"/>
    <cellStyle name="40% - Accent5" xfId="42" builtinId="47" customBuiltin="1"/>
    <cellStyle name="40% - Accent5 2" xfId="83"/>
    <cellStyle name="40% - Accent6" xfId="46" builtinId="51" customBuiltin="1"/>
    <cellStyle name="40% - Accent6 2" xfId="87"/>
    <cellStyle name="60% - Accent1" xfId="27" builtinId="32" customBuiltin="1"/>
    <cellStyle name="60% - Accent1 2" xfId="68"/>
    <cellStyle name="60% - Accent2" xfId="31" builtinId="36" customBuiltin="1"/>
    <cellStyle name="60% - Accent2 2" xfId="72"/>
    <cellStyle name="60% - Accent3" xfId="35" builtinId="40" customBuiltin="1"/>
    <cellStyle name="60% - Accent3 2" xfId="76"/>
    <cellStyle name="60% - Accent4" xfId="39" builtinId="44" customBuiltin="1"/>
    <cellStyle name="60% - Accent4 2" xfId="80"/>
    <cellStyle name="60% - Accent5" xfId="43" builtinId="48" customBuiltin="1"/>
    <cellStyle name="60% - Accent5 2" xfId="84"/>
    <cellStyle name="60% - Accent6" xfId="47" builtinId="52" customBuiltin="1"/>
    <cellStyle name="60% - Accent6 2" xfId="88"/>
    <cellStyle name="Accent1" xfId="24" builtinId="29" customBuiltin="1"/>
    <cellStyle name="Accent1 2" xfId="65"/>
    <cellStyle name="Accent2" xfId="28" builtinId="33" customBuiltin="1"/>
    <cellStyle name="Accent2 2" xfId="69"/>
    <cellStyle name="Accent3" xfId="32" builtinId="37" customBuiltin="1"/>
    <cellStyle name="Accent3 2" xfId="73"/>
    <cellStyle name="Accent4" xfId="36" builtinId="41" customBuiltin="1"/>
    <cellStyle name="Accent4 2" xfId="77"/>
    <cellStyle name="Accent5" xfId="40" builtinId="45" customBuiltin="1"/>
    <cellStyle name="Accent5 2" xfId="81"/>
    <cellStyle name="Accent6" xfId="44" builtinId="49" customBuiltin="1"/>
    <cellStyle name="Accent6 2" xfId="85"/>
    <cellStyle name="Bad" xfId="14" builtinId="27" customBuiltin="1"/>
    <cellStyle name="Bad 2" xfId="54"/>
    <cellStyle name="Calculation" xfId="18" builtinId="22" customBuiltin="1"/>
    <cellStyle name="Calculation 2" xfId="58"/>
    <cellStyle name="Check Cell" xfId="20" builtinId="23" customBuiltin="1"/>
    <cellStyle name="Check Cell 2" xfId="60"/>
    <cellStyle name="Comma" xfId="1" builtinId="3"/>
    <cellStyle name="Explanatory Text" xfId="22" builtinId="53" customBuiltin="1"/>
    <cellStyle name="Explanatory Text 2" xfId="63"/>
    <cellStyle name="Good" xfId="13" builtinId="26" customBuiltin="1"/>
    <cellStyle name="Good 2" xfId="53"/>
    <cellStyle name="Heading 1" xfId="9" builtinId="16" customBuiltin="1"/>
    <cellStyle name="Heading 1 2" xfId="49"/>
    <cellStyle name="Heading 2" xfId="10" builtinId="17" customBuiltin="1"/>
    <cellStyle name="Heading 2 2" xfId="50"/>
    <cellStyle name="Heading 3" xfId="11" builtinId="18" customBuiltin="1"/>
    <cellStyle name="Heading 3 2" xfId="51"/>
    <cellStyle name="Heading 4" xfId="12" builtinId="19" customBuiltin="1"/>
    <cellStyle name="Heading 4 2" xfId="52"/>
    <cellStyle name="Input" xfId="16" builtinId="20" customBuiltin="1"/>
    <cellStyle name="Input 2" xfId="56"/>
    <cellStyle name="Linked Cell" xfId="19" builtinId="24" customBuiltin="1"/>
    <cellStyle name="Linked Cell 2" xfId="59"/>
    <cellStyle name="Neutral" xfId="15" builtinId="28" customBuiltin="1"/>
    <cellStyle name="Neutral 2" xfId="55"/>
    <cellStyle name="Normal" xfId="0" builtinId="0"/>
    <cellStyle name="Normal 4" xfId="5"/>
    <cellStyle name="Normal 8" xfId="7"/>
    <cellStyle name="Note 2" xfId="62"/>
    <cellStyle name="Note 3" xfId="89"/>
    <cellStyle name="Output" xfId="17" builtinId="21" customBuiltin="1"/>
    <cellStyle name="Output 2" xfId="57"/>
    <cellStyle name="SN_241" xfId="2"/>
    <cellStyle name="Style 1" xfId="4"/>
    <cellStyle name="Title" xfId="8" builtinId="15" customBuiltin="1"/>
    <cellStyle name="Title 2" xfId="48"/>
    <cellStyle name="Total" xfId="23" builtinId="25" customBuiltin="1"/>
    <cellStyle name="Total 2" xfId="64"/>
    <cellStyle name="Warning Text" xfId="21" builtinId="11" customBuiltin="1"/>
    <cellStyle name="Warning Text 2" xfId="61"/>
    <cellStyle name="Обычный 2" xfId="3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BreakPreview" zoomScale="91" zoomScaleNormal="100" zoomScaleSheetLayoutView="91" workbookViewId="0">
      <selection activeCell="M8" sqref="M8"/>
    </sheetView>
  </sheetViews>
  <sheetFormatPr defaultRowHeight="16.5" x14ac:dyDescent="0.3"/>
  <cols>
    <col min="1" max="4" width="9.140625" style="1"/>
    <col min="5" max="5" width="11.28515625" style="1" customWidth="1"/>
    <col min="6" max="6" width="47" style="1" customWidth="1"/>
    <col min="7" max="7" width="43.7109375" style="1" customWidth="1"/>
    <col min="8" max="16384" width="9.140625" style="1"/>
  </cols>
  <sheetData>
    <row r="1" spans="1:7" ht="15" customHeight="1" x14ac:dyDescent="0.3">
      <c r="G1" s="4" t="s">
        <v>29</v>
      </c>
    </row>
    <row r="2" spans="1:7" ht="60" customHeight="1" x14ac:dyDescent="0.3">
      <c r="G2" s="2" t="s">
        <v>2</v>
      </c>
    </row>
    <row r="3" spans="1:7" ht="45" customHeight="1" x14ac:dyDescent="0.3">
      <c r="B3" s="54" t="s">
        <v>65</v>
      </c>
      <c r="C3" s="54"/>
      <c r="D3" s="54"/>
      <c r="E3" s="54"/>
      <c r="F3" s="54"/>
      <c r="G3" s="54"/>
    </row>
    <row r="4" spans="1:7" x14ac:dyDescent="0.3">
      <c r="G4" s="3" t="s">
        <v>0</v>
      </c>
    </row>
    <row r="5" spans="1:7" ht="60.75" customHeight="1" x14ac:dyDescent="0.3">
      <c r="A5" s="55" t="s">
        <v>4</v>
      </c>
      <c r="B5" s="55"/>
      <c r="C5" s="55"/>
      <c r="D5" s="55" t="s">
        <v>5</v>
      </c>
      <c r="E5" s="55"/>
      <c r="F5" s="55" t="s">
        <v>6</v>
      </c>
      <c r="G5" s="31" t="s">
        <v>3</v>
      </c>
    </row>
    <row r="6" spans="1:7" ht="16.5" customHeight="1" x14ac:dyDescent="0.3">
      <c r="A6" s="55"/>
      <c r="B6" s="55"/>
      <c r="C6" s="55"/>
      <c r="D6" s="55"/>
      <c r="E6" s="55"/>
      <c r="F6" s="55"/>
      <c r="G6" s="55" t="s">
        <v>1</v>
      </c>
    </row>
    <row r="7" spans="1:7" ht="39.75" customHeight="1" x14ac:dyDescent="0.3">
      <c r="A7" s="20" t="s">
        <v>7</v>
      </c>
      <c r="B7" s="20" t="s">
        <v>8</v>
      </c>
      <c r="C7" s="20" t="s">
        <v>9</v>
      </c>
      <c r="D7" s="20" t="s">
        <v>10</v>
      </c>
      <c r="E7" s="20" t="s">
        <v>11</v>
      </c>
      <c r="F7" s="55"/>
      <c r="G7" s="55"/>
    </row>
    <row r="8" spans="1:7" ht="21.75" customHeight="1" x14ac:dyDescent="0.3">
      <c r="A8" s="23"/>
      <c r="B8" s="23"/>
      <c r="C8" s="23"/>
      <c r="D8" s="23"/>
      <c r="E8" s="23"/>
      <c r="F8" s="25" t="s">
        <v>12</v>
      </c>
      <c r="G8" s="24">
        <v>0</v>
      </c>
    </row>
    <row r="9" spans="1:7" ht="17.25" x14ac:dyDescent="0.3">
      <c r="A9" s="26" t="s">
        <v>40</v>
      </c>
      <c r="B9" s="23"/>
      <c r="C9" s="23"/>
      <c r="D9" s="23"/>
      <c r="E9" s="23"/>
      <c r="F9" s="32" t="s">
        <v>39</v>
      </c>
      <c r="G9" s="24">
        <v>0</v>
      </c>
    </row>
    <row r="10" spans="1:7" ht="17.25" x14ac:dyDescent="0.3">
      <c r="A10" s="23"/>
      <c r="B10" s="23"/>
      <c r="C10" s="23"/>
      <c r="D10" s="23"/>
      <c r="E10" s="23"/>
      <c r="F10" s="23" t="s">
        <v>13</v>
      </c>
      <c r="G10" s="24"/>
    </row>
    <row r="11" spans="1:7" ht="34.5" customHeight="1" x14ac:dyDescent="0.3">
      <c r="A11" s="23"/>
      <c r="B11" s="26" t="s">
        <v>38</v>
      </c>
      <c r="C11" s="23"/>
      <c r="D11" s="23"/>
      <c r="E11" s="23"/>
      <c r="F11" s="32" t="s">
        <v>37</v>
      </c>
      <c r="G11" s="24">
        <v>0</v>
      </c>
    </row>
    <row r="12" spans="1:7" ht="17.25" x14ac:dyDescent="0.3">
      <c r="A12" s="23"/>
      <c r="B12" s="23"/>
      <c r="C12" s="23"/>
      <c r="D12" s="23"/>
      <c r="E12" s="23"/>
      <c r="F12" s="23" t="s">
        <v>13</v>
      </c>
      <c r="G12" s="24"/>
    </row>
    <row r="13" spans="1:7" ht="17.25" x14ac:dyDescent="0.3">
      <c r="A13" s="23"/>
      <c r="B13" s="23"/>
      <c r="C13" s="26" t="s">
        <v>36</v>
      </c>
      <c r="D13" s="23"/>
      <c r="E13" s="23"/>
      <c r="F13" s="32" t="s">
        <v>35</v>
      </c>
      <c r="G13" s="24">
        <v>0</v>
      </c>
    </row>
    <row r="14" spans="1:7" ht="17.25" x14ac:dyDescent="0.3">
      <c r="A14" s="23"/>
      <c r="B14" s="23"/>
      <c r="C14" s="23"/>
      <c r="D14" s="23"/>
      <c r="E14" s="23"/>
      <c r="F14" s="23" t="s">
        <v>13</v>
      </c>
      <c r="G14" s="24"/>
    </row>
    <row r="15" spans="1:7" ht="34.5" x14ac:dyDescent="0.3">
      <c r="A15" s="23"/>
      <c r="B15" s="23"/>
      <c r="C15" s="23"/>
      <c r="D15" s="23">
        <v>1194</v>
      </c>
      <c r="E15" s="23">
        <v>11002</v>
      </c>
      <c r="F15" s="29" t="s">
        <v>30</v>
      </c>
      <c r="G15" s="35">
        <v>0</v>
      </c>
    </row>
    <row r="16" spans="1:7" ht="26.25" customHeight="1" x14ac:dyDescent="0.3">
      <c r="A16" s="23"/>
      <c r="B16" s="23"/>
      <c r="C16" s="23"/>
      <c r="D16" s="23"/>
      <c r="E16" s="23"/>
      <c r="F16" s="29" t="s">
        <v>14</v>
      </c>
      <c r="G16" s="35"/>
    </row>
    <row r="17" spans="1:7" ht="39.75" customHeight="1" x14ac:dyDescent="0.3">
      <c r="A17" s="23"/>
      <c r="B17" s="23"/>
      <c r="C17" s="23"/>
      <c r="D17" s="23"/>
      <c r="E17" s="23"/>
      <c r="F17" s="30" t="s">
        <v>16</v>
      </c>
      <c r="G17" s="35">
        <v>0</v>
      </c>
    </row>
    <row r="18" spans="1:7" ht="38.25" customHeight="1" x14ac:dyDescent="0.3">
      <c r="A18" s="23"/>
      <c r="B18" s="23"/>
      <c r="C18" s="23"/>
      <c r="D18" s="23"/>
      <c r="E18" s="23"/>
      <c r="F18" s="29" t="s">
        <v>15</v>
      </c>
      <c r="G18" s="35"/>
    </row>
    <row r="19" spans="1:7" ht="17.25" x14ac:dyDescent="0.3">
      <c r="A19" s="23"/>
      <c r="B19" s="23"/>
      <c r="C19" s="23"/>
      <c r="D19" s="23"/>
      <c r="E19" s="23"/>
      <c r="F19" s="29" t="s">
        <v>12</v>
      </c>
      <c r="G19" s="35">
        <v>0</v>
      </c>
    </row>
    <row r="20" spans="1:7" ht="17.25" x14ac:dyDescent="0.3">
      <c r="A20" s="23"/>
      <c r="B20" s="23"/>
      <c r="C20" s="23"/>
      <c r="D20" s="23"/>
      <c r="E20" s="23"/>
      <c r="F20" s="29" t="s">
        <v>31</v>
      </c>
      <c r="G20" s="27"/>
    </row>
    <row r="21" spans="1:7" ht="16.5" hidden="1" customHeight="1" x14ac:dyDescent="0.3">
      <c r="A21" s="23"/>
      <c r="B21" s="23"/>
      <c r="C21" s="23"/>
      <c r="D21" s="23"/>
      <c r="E21" s="23"/>
      <c r="F21" s="29" t="s">
        <v>32</v>
      </c>
      <c r="G21" s="28"/>
    </row>
    <row r="22" spans="1:7" ht="34.5" x14ac:dyDescent="0.3">
      <c r="A22" s="33"/>
      <c r="B22" s="33"/>
      <c r="C22" s="33"/>
      <c r="D22" s="33"/>
      <c r="E22" s="33"/>
      <c r="F22" s="29" t="s">
        <v>33</v>
      </c>
      <c r="G22" s="33"/>
    </row>
    <row r="23" spans="1:7" ht="20.25" customHeight="1" x14ac:dyDescent="0.3">
      <c r="A23" s="33"/>
      <c r="B23" s="33"/>
      <c r="C23" s="33"/>
      <c r="D23" s="33"/>
      <c r="E23" s="33"/>
      <c r="F23" s="29" t="s">
        <v>34</v>
      </c>
      <c r="G23" s="34">
        <v>80000.899999999994</v>
      </c>
    </row>
    <row r="24" spans="1:7" ht="17.25" x14ac:dyDescent="0.3">
      <c r="A24" s="33"/>
      <c r="B24" s="33"/>
      <c r="C24" s="33"/>
      <c r="D24" s="33"/>
      <c r="E24" s="33"/>
      <c r="F24" s="23" t="s">
        <v>41</v>
      </c>
      <c r="G24" s="33"/>
    </row>
    <row r="25" spans="1:7" ht="34.5" x14ac:dyDescent="0.3">
      <c r="A25" s="33"/>
      <c r="B25" s="33"/>
      <c r="C25" s="33"/>
      <c r="D25" s="33"/>
      <c r="E25" s="33"/>
      <c r="F25" s="23" t="s">
        <v>42</v>
      </c>
      <c r="G25" s="33"/>
    </row>
    <row r="26" spans="1:7" ht="17.25" x14ac:dyDescent="0.3">
      <c r="A26" s="33"/>
      <c r="B26" s="33"/>
      <c r="C26" s="33"/>
      <c r="D26" s="33"/>
      <c r="E26" s="33"/>
      <c r="F26" s="23" t="s">
        <v>43</v>
      </c>
      <c r="G26" s="34">
        <v>80000.899999999994</v>
      </c>
    </row>
  </sheetData>
  <mergeCells count="5">
    <mergeCell ref="B3:G3"/>
    <mergeCell ref="A5:C6"/>
    <mergeCell ref="D5:E6"/>
    <mergeCell ref="F5:F7"/>
    <mergeCell ref="G6:G7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view="pageBreakPreview" topLeftCell="B1" zoomScale="130" zoomScaleNormal="115" zoomScaleSheetLayoutView="130" workbookViewId="0">
      <selection activeCell="H11" sqref="H11"/>
    </sheetView>
  </sheetViews>
  <sheetFormatPr defaultRowHeight="13.5" x14ac:dyDescent="0.25"/>
  <cols>
    <col min="1" max="1" width="6.28515625" style="40" hidden="1" customWidth="1"/>
    <col min="2" max="2" width="10.85546875" style="36" customWidth="1"/>
    <col min="3" max="3" width="12.5703125" style="36" customWidth="1"/>
    <col min="4" max="4" width="7.140625" style="41" customWidth="1"/>
    <col min="5" max="5" width="6.7109375" style="41" customWidth="1"/>
    <col min="6" max="6" width="29.7109375" style="41" customWidth="1"/>
    <col min="7" max="7" width="40.85546875" style="36" customWidth="1"/>
    <col min="8" max="8" width="17.7109375" style="52" customWidth="1"/>
    <col min="9" max="15" width="9.140625" style="40"/>
    <col min="16" max="16" width="7.28515625" style="40" customWidth="1"/>
    <col min="17" max="16384" width="9.140625" style="40"/>
  </cols>
  <sheetData>
    <row r="1" spans="2:8" ht="14.25" x14ac:dyDescent="0.25">
      <c r="C1" s="37"/>
      <c r="D1" s="37"/>
      <c r="E1" s="38"/>
      <c r="F1" s="38"/>
      <c r="G1" s="39" t="s">
        <v>61</v>
      </c>
      <c r="H1" s="37"/>
    </row>
    <row r="2" spans="2:8" ht="14.25" x14ac:dyDescent="0.25">
      <c r="C2" s="59" t="s">
        <v>52</v>
      </c>
      <c r="D2" s="59"/>
      <c r="E2" s="59"/>
      <c r="F2" s="59"/>
      <c r="G2" s="59"/>
      <c r="H2" s="59"/>
    </row>
    <row r="3" spans="2:8" ht="43.5" customHeight="1" x14ac:dyDescent="0.25">
      <c r="C3" s="60" t="s">
        <v>53</v>
      </c>
      <c r="D3" s="60"/>
      <c r="E3" s="60"/>
      <c r="F3" s="60"/>
      <c r="G3" s="60"/>
      <c r="H3" s="37"/>
    </row>
    <row r="4" spans="2:8" x14ac:dyDescent="0.25">
      <c r="H4" s="42" t="s">
        <v>54</v>
      </c>
    </row>
    <row r="5" spans="2:8" ht="14.25" x14ac:dyDescent="0.25">
      <c r="B5" s="61" t="s">
        <v>55</v>
      </c>
      <c r="C5" s="62"/>
      <c r="D5" s="57" t="s">
        <v>56</v>
      </c>
      <c r="E5" s="57"/>
      <c r="F5" s="57"/>
      <c r="G5" s="57" t="s">
        <v>57</v>
      </c>
      <c r="H5" s="63" t="s">
        <v>58</v>
      </c>
    </row>
    <row r="6" spans="2:8" ht="28.5" x14ac:dyDescent="0.25">
      <c r="B6" s="43" t="s">
        <v>59</v>
      </c>
      <c r="C6" s="43" t="s">
        <v>60</v>
      </c>
      <c r="D6" s="57"/>
      <c r="E6" s="57"/>
      <c r="F6" s="57"/>
      <c r="G6" s="57"/>
      <c r="H6" s="63"/>
    </row>
    <row r="7" spans="2:8" x14ac:dyDescent="0.25">
      <c r="B7" s="44">
        <v>1</v>
      </c>
      <c r="C7" s="44">
        <v>2</v>
      </c>
      <c r="D7" s="56">
        <v>3</v>
      </c>
      <c r="E7" s="56"/>
      <c r="F7" s="56"/>
      <c r="G7" s="44">
        <v>4</v>
      </c>
      <c r="H7" s="45">
        <v>5</v>
      </c>
    </row>
    <row r="8" spans="2:8" ht="14.25" x14ac:dyDescent="0.25">
      <c r="B8" s="46"/>
      <c r="C8" s="57" t="s">
        <v>16</v>
      </c>
      <c r="D8" s="57"/>
      <c r="E8" s="57"/>
      <c r="F8" s="57"/>
      <c r="G8" s="57"/>
      <c r="H8" s="51">
        <f>SUM(H11)</f>
        <v>80000.899999999994</v>
      </c>
    </row>
    <row r="9" spans="2:8" ht="14.25" x14ac:dyDescent="0.25">
      <c r="B9" s="47">
        <v>1094</v>
      </c>
      <c r="C9" s="57" t="s">
        <v>63</v>
      </c>
      <c r="D9" s="57"/>
      <c r="E9" s="57"/>
      <c r="F9" s="57"/>
      <c r="G9" s="47"/>
      <c r="H9" s="48"/>
    </row>
    <row r="10" spans="2:8" ht="38.25" customHeight="1" x14ac:dyDescent="0.25">
      <c r="B10" s="47"/>
      <c r="C10" s="47">
        <v>11002</v>
      </c>
      <c r="D10" s="58" t="s">
        <v>64</v>
      </c>
      <c r="E10" s="58"/>
      <c r="F10" s="58"/>
      <c r="G10" s="49" t="s">
        <v>16</v>
      </c>
      <c r="H10" s="49"/>
    </row>
    <row r="11" spans="2:8" ht="37.5" customHeight="1" x14ac:dyDescent="0.25">
      <c r="B11" s="47"/>
      <c r="C11" s="47"/>
      <c r="D11" s="49"/>
      <c r="E11" s="49"/>
      <c r="F11" s="50"/>
      <c r="G11" s="53" t="s">
        <v>62</v>
      </c>
      <c r="H11" s="51">
        <v>80000.899999999994</v>
      </c>
    </row>
  </sheetData>
  <mergeCells count="10">
    <mergeCell ref="D7:F7"/>
    <mergeCell ref="C8:G8"/>
    <mergeCell ref="C9:F9"/>
    <mergeCell ref="D10:F10"/>
    <mergeCell ref="C2:H2"/>
    <mergeCell ref="C3:G3"/>
    <mergeCell ref="B5:C5"/>
    <mergeCell ref="D5:F6"/>
    <mergeCell ref="G5:G6"/>
    <mergeCell ref="H5:H6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view="pageBreakPreview" topLeftCell="A4" zoomScale="145" zoomScaleNormal="100" zoomScaleSheetLayoutView="145" workbookViewId="0">
      <selection activeCell="J6" sqref="J6"/>
    </sheetView>
  </sheetViews>
  <sheetFormatPr defaultRowHeight="12.75" x14ac:dyDescent="0.2"/>
  <cols>
    <col min="1" max="1" width="30.7109375" customWidth="1"/>
    <col min="2" max="2" width="22.7109375" customWidth="1"/>
    <col min="3" max="3" width="16.42578125" customWidth="1"/>
    <col min="4" max="4" width="12.85546875" customWidth="1"/>
    <col min="5" max="5" width="16.7109375" customWidth="1"/>
    <col min="6" max="6" width="17.42578125" customWidth="1"/>
    <col min="7" max="7" width="22" customWidth="1"/>
  </cols>
  <sheetData>
    <row r="1" spans="1:7" s="6" customFormat="1" ht="17.25" customHeight="1" x14ac:dyDescent="0.2">
      <c r="A1" s="5"/>
      <c r="B1" s="72" t="s">
        <v>51</v>
      </c>
      <c r="C1" s="72"/>
      <c r="D1" s="72"/>
      <c r="E1" s="72"/>
      <c r="F1" s="72"/>
      <c r="G1" s="72"/>
    </row>
    <row r="2" spans="1:7" s="6" customFormat="1" ht="17.25" x14ac:dyDescent="0.2">
      <c r="A2" s="72" t="s">
        <v>17</v>
      </c>
      <c r="B2" s="72"/>
      <c r="C2" s="72"/>
      <c r="D2" s="72"/>
      <c r="E2" s="72"/>
      <c r="F2" s="72"/>
      <c r="G2" s="72"/>
    </row>
    <row r="3" spans="1:7" s="6" customFormat="1" ht="17.25" customHeight="1" x14ac:dyDescent="0.2">
      <c r="A3" s="72" t="s">
        <v>18</v>
      </c>
      <c r="B3" s="72"/>
      <c r="C3" s="72"/>
      <c r="D3" s="72"/>
      <c r="E3" s="72"/>
      <c r="F3" s="72"/>
      <c r="G3" s="72"/>
    </row>
    <row r="4" spans="1:7" s="8" customFormat="1" ht="17.25" x14ac:dyDescent="0.2">
      <c r="A4" s="7"/>
      <c r="C4" s="9"/>
      <c r="D4" s="9"/>
      <c r="E4" s="10"/>
      <c r="F4" s="10"/>
      <c r="G4" s="11"/>
    </row>
    <row r="5" spans="1:7" s="8" customFormat="1" ht="55.5" customHeight="1" x14ac:dyDescent="0.2">
      <c r="A5" s="73" t="s">
        <v>66</v>
      </c>
      <c r="B5" s="73"/>
      <c r="C5" s="73"/>
      <c r="D5" s="73"/>
      <c r="E5" s="73"/>
      <c r="F5" s="73"/>
      <c r="G5" s="73"/>
    </row>
    <row r="6" spans="1:7" s="8" customFormat="1" ht="97.5" customHeight="1" x14ac:dyDescent="0.2">
      <c r="A6" s="74" t="s">
        <v>19</v>
      </c>
      <c r="B6" s="74" t="s">
        <v>20</v>
      </c>
      <c r="C6" s="74" t="s">
        <v>21</v>
      </c>
      <c r="D6" s="74" t="s">
        <v>22</v>
      </c>
      <c r="E6" s="75" t="s">
        <v>23</v>
      </c>
      <c r="F6" s="76" t="s">
        <v>3</v>
      </c>
      <c r="G6" s="76"/>
    </row>
    <row r="7" spans="1:7" s="8" customFormat="1" ht="27" x14ac:dyDescent="0.2">
      <c r="A7" s="74"/>
      <c r="B7" s="74"/>
      <c r="C7" s="74"/>
      <c r="D7" s="74"/>
      <c r="E7" s="75"/>
      <c r="F7" s="18" t="s">
        <v>24</v>
      </c>
      <c r="G7" s="19" t="s">
        <v>25</v>
      </c>
    </row>
    <row r="8" spans="1:7" s="12" customFormat="1" ht="22.5" customHeight="1" x14ac:dyDescent="0.2">
      <c r="A8" s="70" t="s">
        <v>16</v>
      </c>
      <c r="B8" s="70"/>
      <c r="C8" s="70"/>
      <c r="D8" s="70"/>
      <c r="E8" s="70"/>
      <c r="F8" s="70"/>
      <c r="G8" s="15"/>
    </row>
    <row r="9" spans="1:7" s="8" customFormat="1" ht="17.25" x14ac:dyDescent="0.2">
      <c r="A9" s="16" t="s">
        <v>48</v>
      </c>
      <c r="B9" s="17" t="s">
        <v>49</v>
      </c>
      <c r="C9" s="17" t="s">
        <v>26</v>
      </c>
      <c r="D9" s="71"/>
      <c r="E9" s="71"/>
      <c r="F9" s="71"/>
      <c r="G9" s="22">
        <v>56480</v>
      </c>
    </row>
    <row r="10" spans="1:7" s="8" customFormat="1" ht="57" customHeight="1" x14ac:dyDescent="0.2">
      <c r="A10" s="13" t="s">
        <v>50</v>
      </c>
      <c r="B10" s="14" t="s">
        <v>46</v>
      </c>
      <c r="C10" s="21" t="s">
        <v>27</v>
      </c>
      <c r="D10" s="21" t="s">
        <v>28</v>
      </c>
      <c r="E10" s="77">
        <v>56480000</v>
      </c>
      <c r="F10" s="21">
        <v>1</v>
      </c>
      <c r="G10" s="22">
        <v>56480</v>
      </c>
    </row>
    <row r="11" spans="1:7" ht="16.5" customHeight="1" x14ac:dyDescent="0.2">
      <c r="A11" s="64" t="s">
        <v>45</v>
      </c>
      <c r="B11" s="65"/>
      <c r="C11" s="65"/>
      <c r="D11" s="65"/>
      <c r="E11" s="65"/>
      <c r="F11" s="66"/>
      <c r="G11" s="15">
        <f>SUM(G12+G74+G70)+G116</f>
        <v>-136480.9</v>
      </c>
    </row>
    <row r="12" spans="1:7" ht="14.25" x14ac:dyDescent="0.2">
      <c r="A12" s="16" t="s">
        <v>48</v>
      </c>
      <c r="B12" s="17" t="s">
        <v>49</v>
      </c>
      <c r="C12" s="17" t="s">
        <v>26</v>
      </c>
      <c r="D12" s="67"/>
      <c r="E12" s="68"/>
      <c r="F12" s="69"/>
      <c r="G12" s="22">
        <f>+G13</f>
        <v>-136480.9</v>
      </c>
    </row>
    <row r="13" spans="1:7" ht="60.75" customHeight="1" x14ac:dyDescent="0.2">
      <c r="A13" s="13" t="s">
        <v>44</v>
      </c>
      <c r="B13" s="14" t="s">
        <v>46</v>
      </c>
      <c r="C13" s="13" t="s">
        <v>47</v>
      </c>
      <c r="D13" s="13" t="s">
        <v>28</v>
      </c>
      <c r="E13" s="13"/>
      <c r="F13" s="13"/>
      <c r="G13" s="22">
        <f>-136480900/1000</f>
        <v>-136480.9</v>
      </c>
    </row>
  </sheetData>
  <mergeCells count="14">
    <mergeCell ref="A11:F11"/>
    <mergeCell ref="D12:F12"/>
    <mergeCell ref="A8:F8"/>
    <mergeCell ref="D9:F9"/>
    <mergeCell ref="B1:G1"/>
    <mergeCell ref="A2:G2"/>
    <mergeCell ref="A3:G3"/>
    <mergeCell ref="A5:G5"/>
    <mergeCell ref="A6:A7"/>
    <mergeCell ref="B6:B7"/>
    <mergeCell ref="C6:C7"/>
    <mergeCell ref="D6:D7"/>
    <mergeCell ref="E6:E7"/>
    <mergeCell ref="F6:G6"/>
  </mergeCells>
  <pageMargins left="0.7" right="0.7" top="0.75" bottom="0.75" header="0.3" footer="0.3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 Harutyunyan</dc:creator>
  <cp:keywords>https:/mul-mtc.gov.am/tasks/docs/attachment.php?id=193553&amp;fn=Voroshum+2019-3-NEW.xlsx&amp;out=1&amp;token=</cp:keywords>
  <cp:lastModifiedBy>Lilit Harutyunyan</cp:lastModifiedBy>
  <cp:lastPrinted>2019-10-10T13:19:41Z</cp:lastPrinted>
  <dcterms:created xsi:type="dcterms:W3CDTF">2019-03-14T07:25:24Z</dcterms:created>
  <dcterms:modified xsi:type="dcterms:W3CDTF">2019-11-15T11:53:15Z</dcterms:modified>
</cp:coreProperties>
</file>