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aravarutyan voroshumner\"/>
    </mc:Choice>
  </mc:AlternateContent>
  <bookViews>
    <workbookView xWindow="0" yWindow="0" windowWidth="28800" windowHeight="12435" activeTab="4"/>
  </bookViews>
  <sheets>
    <sheet name="1" sheetId="3" r:id="rId1"/>
    <sheet name="2" sheetId="8" r:id="rId2"/>
    <sheet name="3" sheetId="5" r:id="rId3"/>
    <sheet name="4" sheetId="6" r:id="rId4"/>
    <sheet name="5" sheetId="9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9" l="1"/>
  <c r="G15" i="9" s="1"/>
  <c r="G13" i="9"/>
  <c r="G12" i="9"/>
  <c r="G10" i="9" l="1"/>
  <c r="G9" i="9"/>
  <c r="G45" i="8" l="1"/>
  <c r="G43" i="8" s="1"/>
  <c r="G41" i="8" s="1"/>
  <c r="G39" i="8" s="1"/>
  <c r="G35" i="8" l="1"/>
  <c r="G37" i="8"/>
  <c r="D7" i="3"/>
  <c r="D35" i="3" l="1"/>
  <c r="D34" i="3"/>
  <c r="G32" i="8" l="1"/>
  <c r="G30" i="8"/>
  <c r="D8" i="3" l="1"/>
  <c r="G19" i="8" l="1"/>
  <c r="G17" i="8" s="1"/>
  <c r="D20" i="3"/>
  <c r="G28" i="8" l="1"/>
  <c r="G26" i="8" s="1"/>
  <c r="G24" i="8" s="1"/>
  <c r="G22" i="8" s="1"/>
  <c r="D21" i="3"/>
  <c r="G15" i="8" l="1"/>
  <c r="G13" i="8" s="1"/>
  <c r="G11" i="8" s="1"/>
  <c r="G9" i="8" s="1"/>
  <c r="G8" i="8" s="1"/>
</calcChain>
</file>

<file path=xl/sharedStrings.xml><?xml version="1.0" encoding="utf-8"?>
<sst xmlns="http://schemas.openxmlformats.org/spreadsheetml/2006/main" count="289" uniqueCount="114">
  <si>
    <t>հազար  դրամներով</t>
  </si>
  <si>
    <t>Ծրագիր</t>
  </si>
  <si>
    <t>Միջոցառում</t>
  </si>
  <si>
    <t xml:space="preserve"> Տարի</t>
  </si>
  <si>
    <t xml:space="preserve">ՀՀ կառավարության 2019 թվականի
-ի  N       -Ն որոշման 
</t>
  </si>
  <si>
    <t>Ցուցանիշների փոփոխությունը (ավելացումները նշված են դրական նշանով, իսկ նվազեցումները` փակագծերում)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</si>
  <si>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</si>
  <si>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</si>
  <si>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</si>
  <si>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</si>
  <si>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</si>
  <si>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</si>
  <si>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11001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</si>
  <si>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</si>
  <si>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</si>
  <si>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</si>
  <si>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</si>
  <si>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Ծառայությունների մատուցում </t>
  </si>
  <si>
    <t xml:space="preserve"> Արդյունքի չափորոշիչներ </t>
  </si>
  <si>
    <t xml:space="preserve"> Միջոցառման վրա կատարվող ծախսը (հազար դրամ) </t>
  </si>
  <si>
    <t xml:space="preserve">  </t>
  </si>
  <si>
    <t xml:space="preserve"> Միջոցառումն իրականացնողի անվանումը </t>
  </si>
  <si>
    <t xml:space="preserve"> ՄԱՍ 1. ՊԵՏԱԿԱՆ ՄԱՐՄՆԻ ԳԾՈՎ ԱՐԴՅՈՒՆՔԱՅԻՆ (ԿԱՏԱՐՈՂԱԿԱՆ) ՑՈՒՑԱՆԻՇՆԵՐԸ </t>
  </si>
  <si>
    <t xml:space="preserve"> Հավելված N 1
</t>
  </si>
  <si>
    <t>«ՀԱՅԱՍՏԱՆԻ  ՀԱՆՐԱՊԵՏՈՒԹՅԱՆ 2019 ԹՎԱԿԱՆԻ ՊԵՏԱԿԱՆ ԲՅՈՒՋԵԻ ՄԱՍԻՆ» ՀԱՅԱՍՏԱՆԻ  ՀԱՆՐԱՊԵՏՈՒԹՅԱՆ ՕՐԵՆՔԻ N 1 ՀԱՎԵԼՎԱԾԻ N2  ԱՂՅՈՒՍԱԿՈՒՄ ԿԱՏԱՐՎՈՂ ՎԵՐԱԲԱՇԽՈՒՄԸ ԵՎ ՀԱՅԱՍՏԱՆԻ  ՀԱՆՐԱՊԵՏՈՒԹՅԱՆ ԿԱՌԱՎԱՐՈՒԹՅԱՆ 2018 ԹՎԱԿԱՆԻ ԴԵԿՏԵՄԲԵՐԻ 27-Ի N 1515-Ն ՈՐՈՇՄԱՆ N 5 ՀԱՎԵԼՎԱԾԻ N1  ԱՂՅՈՒՍԱԿՈՒՄ ԿԱՏԱՐՎՈՂ ՓՈՓՈԽՈՒԹՅՈՒՆՆԵՐԸ</t>
  </si>
  <si>
    <t>Ծրագրային դասիչը</t>
  </si>
  <si>
    <t>Բյուջետային գլխավոր կարգադրիչների, ծրագրերի և միջոցառումների անվանումները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</si>
  <si>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</si>
  <si>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</si>
  <si>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</si>
  <si>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</si>
  <si>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</si>
  <si>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</si>
  <si>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</si>
  <si>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11001</t>
  </si>
  <si>
    <t xml:space="preserve"> Ծառայությունների մատուցում</t>
  </si>
  <si>
    <t xml:space="preserve"> Հավելված N2
</t>
  </si>
  <si>
    <t>ՀԱՅԱՍՏԱՆԻ ՀԱՆՐԱՊԵՏՈՒԹՅԱՆ ԿԱՌԱՎԱՐՈՒԹՅԱՆ 2018 ԹՎԱԿԱՆԻ ԴԵԿՏԵՄԲԵՐԻ 27-Ի N 1515-Ն ՈՐՈՇՄԱՆ N 3 ԵՎ 4 ՀԱՎԵԼՎԱԾՆԵՐՈՒՄ ԿԱՏԱՐՎՈՂ ՓՈՓՈԽՈՒԹՅՈՒՆՆԵՐԸ ԵՎ ԼՐԱՑՈՒՄՆԵՐԸ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</si>
  <si>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</si>
  <si>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</si>
  <si>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</si>
  <si>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</si>
  <si>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</si>
  <si>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</si>
  <si>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</si>
  <si>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</si>
  <si>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</si>
  <si>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04</t>
  </si>
  <si>
    <t xml:space="preserve"> ՏՆՏԵՍԱԿԱՆ ՀԱՐԱԲԵՐՈՒԹՅՈՒՆՆԵՐ</t>
  </si>
  <si>
    <t xml:space="preserve"> այդ թվում`</t>
  </si>
  <si>
    <t xml:space="preserve"> 01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</si>
  <si>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</si>
  <si>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</si>
  <si>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1100</t>
  </si>
  <si>
    <t xml:space="preserve"> Տրանսպորտի՝ կապի և տեղեկատվական տեխնոլոգիաների բնագավառում պետական քաղաքականության մշակում՝ ծրագրերի համակարգում և մոնիտորինգ</t>
  </si>
  <si>
    <t xml:space="preserve"> Ոլորտի արդիականացում՝  ճանապարհների որակի բարձրացում՝ պատշաճ տրանսպորտային ենթակառուցվածքների և որակյալ ու անվտանգ ծառայությունների ապահովում՝ տրանսպորտային միջոցների հարմարավետութուն և հասանելիության ապահովում</t>
  </si>
  <si>
    <t xml:space="preserve"> Տրանսպորտի՝ կապի և տեղեկատվական տեխնոլոգիաների բնագավառում իրականացվող ծրագրերի ազդեցության և արդյունավետության բարելավում</t>
  </si>
  <si>
    <t xml:space="preserve"> Տրանսպորտի՝ կապի և տեղեկատվական տեխնոլոգիաների բնագավառում պետական քաղաքականության մշակում՝ խորհրդատվական՝ մոնիտորինգի և աջակցության ծառայություններ՝ ծրագրերի համակարգում</t>
  </si>
  <si>
    <t xml:space="preserve"> Ոլորտի քաղաքականության՝ խորհրդատվության՝ մոնիտորինգի՝ գնման և աջակցության ծառայություններ</t>
  </si>
  <si>
    <t xml:space="preserve"> 09</t>
  </si>
  <si>
    <t xml:space="preserve"> Տնտեսական հարաբերություններ (այլ դասերին չպատկանող)</t>
  </si>
  <si>
    <t>Հավելված N 4</t>
  </si>
  <si>
    <t xml:space="preserve">ՀԱՅԱՍՏԱՆԻ ՀԱՆՐԱՊԵՏՈՒԹՅԱՆ ԿԱՌԱՎԱՐՈՒԹՅԱՆ 2018 ԹՎԱԿԱՆԻ ԴԵԿՏԵՄԲԵՐԻ 27-Ի N 1515-Ն ՈՐՈՇՄԱՆ N 11.1 ՀԱՎԵԼՎԱԾԻ 11.1.20 ԵՎ 11.1.66 ԱՂՅՈՒՍԱԿՆԵՐՈՒՄ ԿԱՏԱՐՎՈՂ ՓՈՓՈԽՈՒԹՅՈՒՆՆԵՐԸ </t>
  </si>
  <si>
    <t>Հավելված N 3</t>
  </si>
  <si>
    <t xml:space="preserve"> 1100 </t>
  </si>
  <si>
    <t xml:space="preserve"> Տրանսպորտի՝ կապի և տեղեկատվական տեխնոլոգիաների բնագավառում պետական քաղաքականության մշակում՝ ծրագրերի համակարգում և մոնիտորինգ </t>
  </si>
  <si>
    <t xml:space="preserve"> Տրանսպորտի՝ կապի և տեղեկատվական տեխնոլոգիաների բնագավառում պետական քաղաքականության մշակում՝ խորհրդատվական՝ մոնիտորինգի և աջակցության ծառայություններ՝ ծրագրերի համակարգում </t>
  </si>
  <si>
    <t xml:space="preserve"> Ոլորտի քաղաքականության՝ խորհրդատվության՝ մոնիտորինգի՝ գնման և աջակցության ծառայություններ </t>
  </si>
  <si>
    <t>Աղյուսակ 1.</t>
  </si>
  <si>
    <t>Աղյուսակ 2</t>
  </si>
  <si>
    <t xml:space="preserve">ՀԱՅԱՍՏԱՆԻ ՀԱՆՐԱՊԵՏՈՒԹՅԱՆ ԿԱՌԱՎԱՐՈՒԹՅԱՆ 2018 ԹՎԱԿԱՆԻ ԴԵԿՏԵՄԲԵՐԻ 27-Ի N 1515-Ն ՈՐՈՇՄԱՆ N 11 ՀԱՎԵԼՎԱԾԻ  N 11.20 ԵՎ 11.52 ԱՂՅՈՒՍԱԿՆԵՐՈՒՄ  ԿԱՏԱՐՎՈՂ ՓՈՓՈԽՈՒԹՅՈՒՆՆԵՐԸ </t>
  </si>
  <si>
    <t>Բարձր տեխնոլոգիական արդյունաբերության նախարարություն</t>
  </si>
  <si>
    <t>ՀՀ բարձր տեխնոլոգիական արդյունաբերության նախարարություն</t>
  </si>
  <si>
    <t xml:space="preserve"> ՀՀ բարձր տեխնոլոգիական արդյունաբերության նախարարություն</t>
  </si>
  <si>
    <t xml:space="preserve"> ՀՀ բարձր տեխնոլոգիական արդյունաբերության նախարարություն </t>
  </si>
  <si>
    <t xml:space="preserve">ՀՀ բարձր տեխնոլոգիական արդյունաբերության նախարարություն  </t>
  </si>
  <si>
    <t>Տարի</t>
  </si>
  <si>
    <t xml:space="preserve"> - Կապի ծառայություններ</t>
  </si>
  <si>
    <t xml:space="preserve"> - Էներգետիկ ծառայություններ</t>
  </si>
  <si>
    <t>Շարունակական ծախսեր</t>
  </si>
  <si>
    <t>ՀՀ տարածքային կառավարման և ենթակառուցվածքների նախարարություն</t>
  </si>
  <si>
    <t>Տարածքային կառավարման ոլորտում քաղաքականության մշակում, ծրագրերի համակարգում և մոնիթորինգի իրականացում</t>
  </si>
  <si>
    <t xml:space="preserve"> Տարածքային կառավարման բնագավառում պետական արդյունավետ քաղաքականության մշակման և իրականացման ապահովում</t>
  </si>
  <si>
    <t xml:space="preserve"> Տարածքային կառավարման քաղաքականության իրագործմանն ուղղված ծրագրերի ազդեցության և արդյունավետության բարելավում</t>
  </si>
  <si>
    <t>Տարածքային կառավարման քաղաքականության մշակում և ծառայությունների մատուցում</t>
  </si>
  <si>
    <t>ՀՀ մարզերի զարգացման և անհամաչափությունների կրճատում,խոշորացվող համայնքների սոցիալ-տնտեսական և հաղորդակցության համակարգերի բարելավում, տեղական ինքնակառավարման համակարգի տնտեսական, ֆինանսական և քաղաքական դերի բարձրացում, ծառայությունների որակի բարելավում</t>
  </si>
  <si>
    <t>ՀՀ վարչապետի աշխատակազմ</t>
  </si>
  <si>
    <t>Քաղաքաշինության և ճարտարապետության բնագավառում վերահսկողության ծառայություններ</t>
  </si>
  <si>
    <t>Քաղաքաշինության՝ տեխնիկական և հրդեհային անվտանգության՝ տրանսպորտի՝ էներգետիկայի՝ պետական և տեղական նշանակության գեոդեզիական և քարտեզագրական աշխատանքների և հողօգտագործման բնագավառներում վերահսկողության իրականացում</t>
  </si>
  <si>
    <t>Տեսչական վերահսկողության ծրագիր</t>
  </si>
  <si>
    <t xml:space="preserve"> Տեսչական վերահսկողության ապահովում</t>
  </si>
  <si>
    <t xml:space="preserve"> Տեխնիկական կանոնակարգերին համապատասխանության գնահատում և պահանջների պահպանում</t>
  </si>
  <si>
    <t xml:space="preserve"> Տնտեսական հարաբերություններ</t>
  </si>
  <si>
    <t>Քաղաքաշինության, տեխնիկական և հրդեհային անվտանգության տեսչական մարմին</t>
  </si>
  <si>
    <t>ՀՀ կառավարության  2019 թվականի</t>
  </si>
  <si>
    <t>______________ ի    ___Ն որոշման</t>
  </si>
  <si>
    <t>ՀԱՅԱՍՏԱՆԻ ՀԱՆՐԱՊԵՏՈՒԹՅԱՆ ԿԱՌԱՎԱՐՈՒԹՅԱՆ 2018 ԹՎԱԿԱՆԻ ԴԵԿՏԵՄԲԵՐԻ 27-Ի N 1515-Ն ՈՐՈՇՄԱՆ N 12 ՀԱՎԵԼՎԱԾՈՒՄ ԿԱՏԱՐՎՈՂ ՓՈՓՈԽՈՒԹՅՈՒՆՆԵՐԸ ԵՎ ԼՐԱՑՈՒՄՆԵՐԸ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</si>
  <si>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</si>
  <si>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</si>
  <si>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</si>
  <si>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</si>
  <si>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</si>
  <si>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</si>
  <si>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Գումարը
(հազար դրամով)</t>
  </si>
  <si>
    <t>Բաժին N 04</t>
  </si>
  <si>
    <t>Խումբ N 09</t>
  </si>
  <si>
    <t>Դաս N 01</t>
  </si>
  <si>
    <t xml:space="preserve">Հավելված 5  </t>
  </si>
  <si>
    <t>65311100/1</t>
  </si>
  <si>
    <t>Էլեկտրականության բաշխում</t>
  </si>
  <si>
    <t>ՄԱ</t>
  </si>
  <si>
    <t>Դրամ</t>
  </si>
  <si>
    <t>Բաժին N 01</t>
  </si>
  <si>
    <t>Խումբ N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</si>
</sst>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\ _₽_-;\-* #,##0.00\ _₽_-;_-* &quot;-&quot;??\ _₽_-;_-@_-"/>
    <numFmt numFmtId="165" formatCode="#,##0.0_);\(#,##0.0\)"/>
    <numFmt numFmtId="166" formatCode="##,##0.0;\(##,##0.0\);\-"/>
    <numFmt numFmtId="167" formatCode="_-* #,##0.0\ _₽_-;\-* #,##0.0\ _₽_-;_-* &quot;-&quot;??\ _₽_-;_-@_-"/>
    <numFmt numFmtId="168" formatCode="_-* #,##0.00_р_._-;\-* #,##0.00_р_._-;_-* &quot;-&quot;??_р_._-;_-@_-"/>
    <numFmt numFmtId="169" formatCode="0.0"/>
    <numFmt numFmtId="170" formatCode="_(* #,##0.0_);_(* \(#,##0.0\);_(* &quot;-&quot;??_);_(@_)"/>
    <numFmt numFmtId="171" formatCode="_(* #,##0_);_(* \(#,##0\);_(* &quot;-&quot;??_);_(@_)"/>
  </numFmts>
  <fonts count="28" x14ac:knownFonts="1">
    <font>
      <sz val="10"/>
      <name val="Arial Armenian"/>
      <family val="2"/>
    </font>
    <font>
      <b/>
      <sz val="10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sz val="8"/>
      <name val="GHEA Grapalat"/>
      <family val="2"/>
    </font>
    <font>
      <b/>
      <sz val="8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b/>
      <sz val="14"/>
      <name val="GHEA Grapalat"/>
      <family val="3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9"/>
      <name val="GHEA Grapalat"/>
      <family val="3"/>
    </font>
    <font>
      <i/>
      <sz val="8"/>
      <name val="GHEA Grapalat"/>
      <family val="3"/>
    </font>
    <font>
      <b/>
      <sz val="8"/>
      <name val="GHEA Grapalat"/>
      <family val="3"/>
    </font>
    <font>
      <b/>
      <i/>
      <sz val="11"/>
      <name val="GHEA Grapalat"/>
      <family val="3"/>
    </font>
    <font>
      <i/>
      <sz val="10"/>
      <name val="GHEA Grapalat"/>
      <family val="3"/>
    </font>
    <font>
      <sz val="11"/>
      <name val="Arial Armenian"/>
      <family val="2"/>
    </font>
    <font>
      <b/>
      <sz val="11"/>
      <color theme="1"/>
      <name val="GHEA Grapalat"/>
      <family val="3"/>
    </font>
    <font>
      <i/>
      <sz val="11"/>
      <name val="GHEA Grapalat"/>
      <family val="2"/>
    </font>
    <font>
      <b/>
      <sz val="11"/>
      <name val="GHEA Grapalat"/>
      <family val="2"/>
    </font>
    <font>
      <b/>
      <sz val="12"/>
      <name val="GHEA Grapalat"/>
      <family val="3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rgb="FF000000"/>
      <name val="GHEA Grapalat"/>
      <family val="3"/>
    </font>
    <font>
      <b/>
      <sz val="10"/>
      <color theme="1"/>
      <name val="GHEA Grapalat"/>
      <family val="3"/>
    </font>
    <font>
      <sz val="10"/>
      <color rgb="FF000000"/>
      <name val="GHEA Grapalat"/>
      <family val="3"/>
    </font>
    <font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6" fontId="5" fillId="0" borderId="0" applyFill="0" applyBorder="0" applyProtection="0">
      <alignment horizontal="right" vertical="top"/>
    </xf>
    <xf numFmtId="166" fontId="6" fillId="0" borderId="0" applyFill="0" applyBorder="0" applyProtection="0">
      <alignment horizontal="right" vertical="top"/>
    </xf>
    <xf numFmtId="0" fontId="4" fillId="0" borderId="0"/>
    <xf numFmtId="0" fontId="10" fillId="0" borderId="0"/>
    <xf numFmtId="0" fontId="11" fillId="0" borderId="0"/>
    <xf numFmtId="168" fontId="4" fillId="0" borderId="0" applyFont="0" applyFill="0" applyBorder="0" applyAlignment="0" applyProtection="0"/>
    <xf numFmtId="0" fontId="5" fillId="0" borderId="0">
      <alignment horizontal="left" vertical="top" wrapText="1"/>
    </xf>
  </cellStyleXfs>
  <cellXfs count="123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166" fontId="7" fillId="0" borderId="6" xfId="2" applyNumberFormat="1" applyFont="1" applyBorder="1" applyAlignment="1">
      <alignment horizontal="right" vertical="top"/>
    </xf>
    <xf numFmtId="0" fontId="7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/>
    <xf numFmtId="166" fontId="7" fillId="0" borderId="4" xfId="2" applyNumberFormat="1" applyFont="1" applyBorder="1" applyAlignment="1">
      <alignment horizontal="right" vertical="top"/>
    </xf>
    <xf numFmtId="0" fontId="16" fillId="0" borderId="9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166" fontId="2" fillId="0" borderId="4" xfId="3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167" fontId="17" fillId="0" borderId="4" xfId="1" applyNumberFormat="1" applyFont="1" applyBorder="1" applyAlignment="1">
      <alignment horizontal="left" vertical="top" wrapText="1"/>
    </xf>
    <xf numFmtId="167" fontId="19" fillId="0" borderId="4" xfId="1" applyNumberFormat="1" applyFont="1" applyBorder="1" applyAlignment="1">
      <alignment horizontal="right" vertical="top" wrapText="1"/>
    </xf>
    <xf numFmtId="0" fontId="17" fillId="0" borderId="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  <xf numFmtId="0" fontId="12" fillId="2" borderId="4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vertical="center" wrapText="1"/>
    </xf>
    <xf numFmtId="169" fontId="18" fillId="0" borderId="4" xfId="2" applyNumberFormat="1" applyFont="1" applyBorder="1" applyAlignment="1">
      <alignment vertical="top"/>
    </xf>
    <xf numFmtId="167" fontId="7" fillId="0" borderId="4" xfId="1" applyNumberFormat="1" applyFont="1" applyBorder="1" applyAlignment="1">
      <alignment vertical="top"/>
    </xf>
    <xf numFmtId="166" fontId="7" fillId="0" borderId="4" xfId="2" applyNumberFormat="1" applyFont="1" applyBorder="1" applyAlignment="1">
      <alignment vertical="top"/>
    </xf>
    <xf numFmtId="166" fontId="2" fillId="0" borderId="4" xfId="2" applyNumberFormat="1" applyFont="1" applyBorder="1" applyAlignment="1">
      <alignment vertical="top"/>
    </xf>
    <xf numFmtId="165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top" wrapText="1"/>
    </xf>
    <xf numFmtId="165" fontId="8" fillId="0" borderId="4" xfId="1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166" fontId="7" fillId="3" borderId="4" xfId="2" applyNumberFormat="1" applyFont="1" applyFill="1" applyBorder="1" applyAlignment="1">
      <alignment horizontal="right" vertical="top"/>
    </xf>
    <xf numFmtId="167" fontId="7" fillId="0" borderId="4" xfId="1" applyNumberFormat="1" applyFont="1" applyFill="1" applyBorder="1" applyAlignment="1">
      <alignment horizontal="right" vertical="top" wrapText="1"/>
    </xf>
    <xf numFmtId="166" fontId="7" fillId="0" borderId="6" xfId="2" applyNumberFormat="1" applyFont="1" applyFill="1" applyBorder="1" applyAlignment="1">
      <alignment horizontal="right" vertical="top"/>
    </xf>
    <xf numFmtId="166" fontId="7" fillId="0" borderId="4" xfId="2" applyNumberFormat="1" applyFont="1" applyFill="1" applyBorder="1" applyAlignment="1">
      <alignment horizontal="right" vertical="top"/>
    </xf>
    <xf numFmtId="43" fontId="7" fillId="0" borderId="4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21" fillId="0" borderId="0" xfId="8" applyFont="1" applyAlignment="1">
      <alignment vertical="top" wrapText="1"/>
    </xf>
    <xf numFmtId="0" fontId="21" fillId="0" borderId="0" xfId="8" applyFont="1" applyAlignment="1">
      <alignment horizontal="left" vertical="top" wrapText="1"/>
    </xf>
    <xf numFmtId="0" fontId="22" fillId="0" borderId="0" xfId="0" applyFont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170" fontId="22" fillId="0" borderId="0" xfId="1" applyNumberFormat="1" applyFont="1" applyAlignment="1">
      <alignment vertical="center" wrapText="1"/>
    </xf>
    <xf numFmtId="171" fontId="22" fillId="0" borderId="0" xfId="1" applyNumberFormat="1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70" fontId="24" fillId="2" borderId="4" xfId="1" applyNumberFormat="1" applyFont="1" applyFill="1" applyBorder="1" applyAlignment="1">
      <alignment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170" fontId="26" fillId="0" borderId="4" xfId="1" applyNumberFormat="1" applyFont="1" applyBorder="1" applyAlignment="1">
      <alignment horizontal="center" vertical="center" wrapText="1"/>
    </xf>
    <xf numFmtId="171" fontId="26" fillId="0" borderId="4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9" fillId="2" borderId="0" xfId="0" applyFont="1" applyFill="1" applyBorder="1" applyAlignment="1">
      <alignment horizontal="center" vertical="top"/>
    </xf>
    <xf numFmtId="0" fontId="2" fillId="0" borderId="12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19" fillId="0" borderId="4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4" fillId="0" borderId="4" xfId="0" applyFont="1" applyBorder="1" applyAlignment="1">
      <alignment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1" fillId="0" borderId="0" xfId="8" applyFont="1" applyAlignment="1">
      <alignment horizontal="right" vertical="top" wrapText="1"/>
    </xf>
    <xf numFmtId="0" fontId="22" fillId="0" borderId="0" xfId="0" applyFont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170" fontId="27" fillId="0" borderId="4" xfId="1" applyNumberFormat="1" applyFont="1" applyBorder="1" applyAlignment="1">
      <alignment horizontal="center" vertical="center" wrapText="1"/>
    </xf>
    <xf numFmtId="170" fontId="26" fillId="0" borderId="4" xfId="1" applyNumberFormat="1" applyFont="1" applyBorder="1" applyAlignment="1">
      <alignment horizontal="center" vertical="center" wrapText="1"/>
    </xf>
    <xf numFmtId="170" fontId="26" fillId="2" borderId="4" xfId="1" applyNumberFormat="1" applyFont="1" applyFill="1" applyBorder="1" applyAlignment="1">
      <alignment horizontal="center" vertical="center" wrapText="1"/>
    </xf>
    <xf numFmtId="169" fontId="3" fillId="0" borderId="4" xfId="0" applyNumberFormat="1" applyFont="1" applyBorder="1" applyAlignment="1">
      <alignment horizontal="right" vertical="center"/>
    </xf>
    <xf numFmtId="167" fontId="3" fillId="0" borderId="4" xfId="1" applyNumberFormat="1" applyFont="1" applyBorder="1" applyAlignment="1">
      <alignment horizontal="center" vertical="center"/>
    </xf>
  </cellXfs>
  <cellStyles count="9">
    <cellStyle name="Comma" xfId="1" builtinId="3"/>
    <cellStyle name="Normal" xfId="0" builtinId="0"/>
    <cellStyle name="Normal 4" xfId="6"/>
    <cellStyle name="Normal 8" xfId="8"/>
    <cellStyle name="SN_241" xfId="2"/>
    <cellStyle name="SN_b" xfId="3"/>
    <cellStyle name="Style 1" xfId="5"/>
    <cellStyle name="Обычный 2" xfId="4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view="pageBreakPreview" topLeftCell="A22" zoomScaleNormal="100" zoomScaleSheetLayoutView="100" workbookViewId="0">
      <selection activeCell="C25" sqref="C25"/>
    </sheetView>
  </sheetViews>
  <sheetFormatPr defaultRowHeight="14.25" x14ac:dyDescent="0.2"/>
  <cols>
    <col min="1" max="1" width="7.85546875" style="1" customWidth="1"/>
    <col min="2" max="2" width="11.42578125" style="1" customWidth="1"/>
    <col min="3" max="3" width="76.28515625" style="2" customWidth="1"/>
    <col min="4" max="4" width="47.28515625" style="25" customWidth="1"/>
    <col min="5" max="254" width="9.140625" style="1"/>
    <col min="255" max="256" width="5.7109375" style="1" customWidth="1"/>
    <col min="257" max="257" width="76.28515625" style="1" customWidth="1"/>
    <col min="258" max="258" width="17.85546875" style="1" customWidth="1"/>
    <col min="259" max="510" width="9.140625" style="1"/>
    <col min="511" max="512" width="5.7109375" style="1" customWidth="1"/>
    <col min="513" max="513" width="76.28515625" style="1" customWidth="1"/>
    <col min="514" max="514" width="17.85546875" style="1" customWidth="1"/>
    <col min="515" max="766" width="9.140625" style="1"/>
    <col min="767" max="768" width="5.7109375" style="1" customWidth="1"/>
    <col min="769" max="769" width="76.28515625" style="1" customWidth="1"/>
    <col min="770" max="770" width="17.85546875" style="1" customWidth="1"/>
    <col min="771" max="1022" width="9.140625" style="1"/>
    <col min="1023" max="1024" width="5.7109375" style="1" customWidth="1"/>
    <col min="1025" max="1025" width="76.28515625" style="1" customWidth="1"/>
    <col min="1026" max="1026" width="17.85546875" style="1" customWidth="1"/>
    <col min="1027" max="1278" width="9.140625" style="1"/>
    <col min="1279" max="1280" width="5.7109375" style="1" customWidth="1"/>
    <col min="1281" max="1281" width="76.28515625" style="1" customWidth="1"/>
    <col min="1282" max="1282" width="17.85546875" style="1" customWidth="1"/>
    <col min="1283" max="1534" width="9.140625" style="1"/>
    <col min="1535" max="1536" width="5.7109375" style="1" customWidth="1"/>
    <col min="1537" max="1537" width="76.28515625" style="1" customWidth="1"/>
    <col min="1538" max="1538" width="17.85546875" style="1" customWidth="1"/>
    <col min="1539" max="1790" width="9.140625" style="1"/>
    <col min="1791" max="1792" width="5.7109375" style="1" customWidth="1"/>
    <col min="1793" max="1793" width="76.28515625" style="1" customWidth="1"/>
    <col min="1794" max="1794" width="17.85546875" style="1" customWidth="1"/>
    <col min="1795" max="2046" width="9.140625" style="1"/>
    <col min="2047" max="2048" width="5.7109375" style="1" customWidth="1"/>
    <col min="2049" max="2049" width="76.28515625" style="1" customWidth="1"/>
    <col min="2050" max="2050" width="17.85546875" style="1" customWidth="1"/>
    <col min="2051" max="2302" width="9.140625" style="1"/>
    <col min="2303" max="2304" width="5.7109375" style="1" customWidth="1"/>
    <col min="2305" max="2305" width="76.28515625" style="1" customWidth="1"/>
    <col min="2306" max="2306" width="17.85546875" style="1" customWidth="1"/>
    <col min="2307" max="2558" width="9.140625" style="1"/>
    <col min="2559" max="2560" width="5.7109375" style="1" customWidth="1"/>
    <col min="2561" max="2561" width="76.28515625" style="1" customWidth="1"/>
    <col min="2562" max="2562" width="17.85546875" style="1" customWidth="1"/>
    <col min="2563" max="2814" width="9.140625" style="1"/>
    <col min="2815" max="2816" width="5.7109375" style="1" customWidth="1"/>
    <col min="2817" max="2817" width="76.28515625" style="1" customWidth="1"/>
    <col min="2818" max="2818" width="17.85546875" style="1" customWidth="1"/>
    <col min="2819" max="3070" width="9.140625" style="1"/>
    <col min="3071" max="3072" width="5.7109375" style="1" customWidth="1"/>
    <col min="3073" max="3073" width="76.28515625" style="1" customWidth="1"/>
    <col min="3074" max="3074" width="17.85546875" style="1" customWidth="1"/>
    <col min="3075" max="3326" width="9.140625" style="1"/>
    <col min="3327" max="3328" width="5.7109375" style="1" customWidth="1"/>
    <col min="3329" max="3329" width="76.28515625" style="1" customWidth="1"/>
    <col min="3330" max="3330" width="17.85546875" style="1" customWidth="1"/>
    <col min="3331" max="3582" width="9.140625" style="1"/>
    <col min="3583" max="3584" width="5.7109375" style="1" customWidth="1"/>
    <col min="3585" max="3585" width="76.28515625" style="1" customWidth="1"/>
    <col min="3586" max="3586" width="17.85546875" style="1" customWidth="1"/>
    <col min="3587" max="3838" width="9.140625" style="1"/>
    <col min="3839" max="3840" width="5.7109375" style="1" customWidth="1"/>
    <col min="3841" max="3841" width="76.28515625" style="1" customWidth="1"/>
    <col min="3842" max="3842" width="17.85546875" style="1" customWidth="1"/>
    <col min="3843" max="4094" width="9.140625" style="1"/>
    <col min="4095" max="4096" width="5.7109375" style="1" customWidth="1"/>
    <col min="4097" max="4097" width="76.28515625" style="1" customWidth="1"/>
    <col min="4098" max="4098" width="17.85546875" style="1" customWidth="1"/>
    <col min="4099" max="4350" width="9.140625" style="1"/>
    <col min="4351" max="4352" width="5.7109375" style="1" customWidth="1"/>
    <col min="4353" max="4353" width="76.28515625" style="1" customWidth="1"/>
    <col min="4354" max="4354" width="17.85546875" style="1" customWidth="1"/>
    <col min="4355" max="4606" width="9.140625" style="1"/>
    <col min="4607" max="4608" width="5.7109375" style="1" customWidth="1"/>
    <col min="4609" max="4609" width="76.28515625" style="1" customWidth="1"/>
    <col min="4610" max="4610" width="17.85546875" style="1" customWidth="1"/>
    <col min="4611" max="4862" width="9.140625" style="1"/>
    <col min="4863" max="4864" width="5.7109375" style="1" customWidth="1"/>
    <col min="4865" max="4865" width="76.28515625" style="1" customWidth="1"/>
    <col min="4866" max="4866" width="17.85546875" style="1" customWidth="1"/>
    <col min="4867" max="5118" width="9.140625" style="1"/>
    <col min="5119" max="5120" width="5.7109375" style="1" customWidth="1"/>
    <col min="5121" max="5121" width="76.28515625" style="1" customWidth="1"/>
    <col min="5122" max="5122" width="17.85546875" style="1" customWidth="1"/>
    <col min="5123" max="5374" width="9.140625" style="1"/>
    <col min="5375" max="5376" width="5.7109375" style="1" customWidth="1"/>
    <col min="5377" max="5377" width="76.28515625" style="1" customWidth="1"/>
    <col min="5378" max="5378" width="17.85546875" style="1" customWidth="1"/>
    <col min="5379" max="5630" width="9.140625" style="1"/>
    <col min="5631" max="5632" width="5.7109375" style="1" customWidth="1"/>
    <col min="5633" max="5633" width="76.28515625" style="1" customWidth="1"/>
    <col min="5634" max="5634" width="17.85546875" style="1" customWidth="1"/>
    <col min="5635" max="5886" width="9.140625" style="1"/>
    <col min="5887" max="5888" width="5.7109375" style="1" customWidth="1"/>
    <col min="5889" max="5889" width="76.28515625" style="1" customWidth="1"/>
    <col min="5890" max="5890" width="17.85546875" style="1" customWidth="1"/>
    <col min="5891" max="6142" width="9.140625" style="1"/>
    <col min="6143" max="6144" width="5.7109375" style="1" customWidth="1"/>
    <col min="6145" max="6145" width="76.28515625" style="1" customWidth="1"/>
    <col min="6146" max="6146" width="17.85546875" style="1" customWidth="1"/>
    <col min="6147" max="6398" width="9.140625" style="1"/>
    <col min="6399" max="6400" width="5.7109375" style="1" customWidth="1"/>
    <col min="6401" max="6401" width="76.28515625" style="1" customWidth="1"/>
    <col min="6402" max="6402" width="17.85546875" style="1" customWidth="1"/>
    <col min="6403" max="6654" width="9.140625" style="1"/>
    <col min="6655" max="6656" width="5.7109375" style="1" customWidth="1"/>
    <col min="6657" max="6657" width="76.28515625" style="1" customWidth="1"/>
    <col min="6658" max="6658" width="17.85546875" style="1" customWidth="1"/>
    <col min="6659" max="6910" width="9.140625" style="1"/>
    <col min="6911" max="6912" width="5.7109375" style="1" customWidth="1"/>
    <col min="6913" max="6913" width="76.28515625" style="1" customWidth="1"/>
    <col min="6914" max="6914" width="17.85546875" style="1" customWidth="1"/>
    <col min="6915" max="7166" width="9.140625" style="1"/>
    <col min="7167" max="7168" width="5.7109375" style="1" customWidth="1"/>
    <col min="7169" max="7169" width="76.28515625" style="1" customWidth="1"/>
    <col min="7170" max="7170" width="17.85546875" style="1" customWidth="1"/>
    <col min="7171" max="7422" width="9.140625" style="1"/>
    <col min="7423" max="7424" width="5.7109375" style="1" customWidth="1"/>
    <col min="7425" max="7425" width="76.28515625" style="1" customWidth="1"/>
    <col min="7426" max="7426" width="17.85546875" style="1" customWidth="1"/>
    <col min="7427" max="7678" width="9.140625" style="1"/>
    <col min="7679" max="7680" width="5.7109375" style="1" customWidth="1"/>
    <col min="7681" max="7681" width="76.28515625" style="1" customWidth="1"/>
    <col min="7682" max="7682" width="17.85546875" style="1" customWidth="1"/>
    <col min="7683" max="7934" width="9.140625" style="1"/>
    <col min="7935" max="7936" width="5.7109375" style="1" customWidth="1"/>
    <col min="7937" max="7937" width="76.28515625" style="1" customWidth="1"/>
    <col min="7938" max="7938" width="17.85546875" style="1" customWidth="1"/>
    <col min="7939" max="8190" width="9.140625" style="1"/>
    <col min="8191" max="8192" width="5.7109375" style="1" customWidth="1"/>
    <col min="8193" max="8193" width="76.28515625" style="1" customWidth="1"/>
    <col min="8194" max="8194" width="17.85546875" style="1" customWidth="1"/>
    <col min="8195" max="8446" width="9.140625" style="1"/>
    <col min="8447" max="8448" width="5.7109375" style="1" customWidth="1"/>
    <col min="8449" max="8449" width="76.28515625" style="1" customWidth="1"/>
    <col min="8450" max="8450" width="17.85546875" style="1" customWidth="1"/>
    <col min="8451" max="8702" width="9.140625" style="1"/>
    <col min="8703" max="8704" width="5.7109375" style="1" customWidth="1"/>
    <col min="8705" max="8705" width="76.28515625" style="1" customWidth="1"/>
    <col min="8706" max="8706" width="17.85546875" style="1" customWidth="1"/>
    <col min="8707" max="8958" width="9.140625" style="1"/>
    <col min="8959" max="8960" width="5.7109375" style="1" customWidth="1"/>
    <col min="8961" max="8961" width="76.28515625" style="1" customWidth="1"/>
    <col min="8962" max="8962" width="17.85546875" style="1" customWidth="1"/>
    <col min="8963" max="9214" width="9.140625" style="1"/>
    <col min="9215" max="9216" width="5.7109375" style="1" customWidth="1"/>
    <col min="9217" max="9217" width="76.28515625" style="1" customWidth="1"/>
    <col min="9218" max="9218" width="17.85546875" style="1" customWidth="1"/>
    <col min="9219" max="9470" width="9.140625" style="1"/>
    <col min="9471" max="9472" width="5.7109375" style="1" customWidth="1"/>
    <col min="9473" max="9473" width="76.28515625" style="1" customWidth="1"/>
    <col min="9474" max="9474" width="17.85546875" style="1" customWidth="1"/>
    <col min="9475" max="9726" width="9.140625" style="1"/>
    <col min="9727" max="9728" width="5.7109375" style="1" customWidth="1"/>
    <col min="9729" max="9729" width="76.28515625" style="1" customWidth="1"/>
    <col min="9730" max="9730" width="17.85546875" style="1" customWidth="1"/>
    <col min="9731" max="9982" width="9.140625" style="1"/>
    <col min="9983" max="9984" width="5.7109375" style="1" customWidth="1"/>
    <col min="9985" max="9985" width="76.28515625" style="1" customWidth="1"/>
    <col min="9986" max="9986" width="17.85546875" style="1" customWidth="1"/>
    <col min="9987" max="10238" width="9.140625" style="1"/>
    <col min="10239" max="10240" width="5.7109375" style="1" customWidth="1"/>
    <col min="10241" max="10241" width="76.28515625" style="1" customWidth="1"/>
    <col min="10242" max="10242" width="17.85546875" style="1" customWidth="1"/>
    <col min="10243" max="10494" width="9.140625" style="1"/>
    <col min="10495" max="10496" width="5.7109375" style="1" customWidth="1"/>
    <col min="10497" max="10497" width="76.28515625" style="1" customWidth="1"/>
    <col min="10498" max="10498" width="17.85546875" style="1" customWidth="1"/>
    <col min="10499" max="10750" width="9.140625" style="1"/>
    <col min="10751" max="10752" width="5.7109375" style="1" customWidth="1"/>
    <col min="10753" max="10753" width="76.28515625" style="1" customWidth="1"/>
    <col min="10754" max="10754" width="17.85546875" style="1" customWidth="1"/>
    <col min="10755" max="11006" width="9.140625" style="1"/>
    <col min="11007" max="11008" width="5.7109375" style="1" customWidth="1"/>
    <col min="11009" max="11009" width="76.28515625" style="1" customWidth="1"/>
    <col min="11010" max="11010" width="17.85546875" style="1" customWidth="1"/>
    <col min="11011" max="11262" width="9.140625" style="1"/>
    <col min="11263" max="11264" width="5.7109375" style="1" customWidth="1"/>
    <col min="11265" max="11265" width="76.28515625" style="1" customWidth="1"/>
    <col min="11266" max="11266" width="17.85546875" style="1" customWidth="1"/>
    <col min="11267" max="11518" width="9.140625" style="1"/>
    <col min="11519" max="11520" width="5.7109375" style="1" customWidth="1"/>
    <col min="11521" max="11521" width="76.28515625" style="1" customWidth="1"/>
    <col min="11522" max="11522" width="17.85546875" style="1" customWidth="1"/>
    <col min="11523" max="11774" width="9.140625" style="1"/>
    <col min="11775" max="11776" width="5.7109375" style="1" customWidth="1"/>
    <col min="11777" max="11777" width="76.28515625" style="1" customWidth="1"/>
    <col min="11778" max="11778" width="17.85546875" style="1" customWidth="1"/>
    <col min="11779" max="12030" width="9.140625" style="1"/>
    <col min="12031" max="12032" width="5.7109375" style="1" customWidth="1"/>
    <col min="12033" max="12033" width="76.28515625" style="1" customWidth="1"/>
    <col min="12034" max="12034" width="17.85546875" style="1" customWidth="1"/>
    <col min="12035" max="12286" width="9.140625" style="1"/>
    <col min="12287" max="12288" width="5.7109375" style="1" customWidth="1"/>
    <col min="12289" max="12289" width="76.28515625" style="1" customWidth="1"/>
    <col min="12290" max="12290" width="17.85546875" style="1" customWidth="1"/>
    <col min="12291" max="12542" width="9.140625" style="1"/>
    <col min="12543" max="12544" width="5.7109375" style="1" customWidth="1"/>
    <col min="12545" max="12545" width="76.28515625" style="1" customWidth="1"/>
    <col min="12546" max="12546" width="17.85546875" style="1" customWidth="1"/>
    <col min="12547" max="12798" width="9.140625" style="1"/>
    <col min="12799" max="12800" width="5.7109375" style="1" customWidth="1"/>
    <col min="12801" max="12801" width="76.28515625" style="1" customWidth="1"/>
    <col min="12802" max="12802" width="17.85546875" style="1" customWidth="1"/>
    <col min="12803" max="13054" width="9.140625" style="1"/>
    <col min="13055" max="13056" width="5.7109375" style="1" customWidth="1"/>
    <col min="13057" max="13057" width="76.28515625" style="1" customWidth="1"/>
    <col min="13058" max="13058" width="17.85546875" style="1" customWidth="1"/>
    <col min="13059" max="13310" width="9.140625" style="1"/>
    <col min="13311" max="13312" width="5.7109375" style="1" customWidth="1"/>
    <col min="13313" max="13313" width="76.28515625" style="1" customWidth="1"/>
    <col min="13314" max="13314" width="17.85546875" style="1" customWidth="1"/>
    <col min="13315" max="13566" width="9.140625" style="1"/>
    <col min="13567" max="13568" width="5.7109375" style="1" customWidth="1"/>
    <col min="13569" max="13569" width="76.28515625" style="1" customWidth="1"/>
    <col min="13570" max="13570" width="17.85546875" style="1" customWidth="1"/>
    <col min="13571" max="13822" width="9.140625" style="1"/>
    <col min="13823" max="13824" width="5.7109375" style="1" customWidth="1"/>
    <col min="13825" max="13825" width="76.28515625" style="1" customWidth="1"/>
    <col min="13826" max="13826" width="17.85546875" style="1" customWidth="1"/>
    <col min="13827" max="14078" width="9.140625" style="1"/>
    <col min="14079" max="14080" width="5.7109375" style="1" customWidth="1"/>
    <col min="14081" max="14081" width="76.28515625" style="1" customWidth="1"/>
    <col min="14082" max="14082" width="17.85546875" style="1" customWidth="1"/>
    <col min="14083" max="14334" width="9.140625" style="1"/>
    <col min="14335" max="14336" width="5.7109375" style="1" customWidth="1"/>
    <col min="14337" max="14337" width="76.28515625" style="1" customWidth="1"/>
    <col min="14338" max="14338" width="17.85546875" style="1" customWidth="1"/>
    <col min="14339" max="14590" width="9.140625" style="1"/>
    <col min="14591" max="14592" width="5.7109375" style="1" customWidth="1"/>
    <col min="14593" max="14593" width="76.28515625" style="1" customWidth="1"/>
    <col min="14594" max="14594" width="17.85546875" style="1" customWidth="1"/>
    <col min="14595" max="14846" width="9.140625" style="1"/>
    <col min="14847" max="14848" width="5.7109375" style="1" customWidth="1"/>
    <col min="14849" max="14849" width="76.28515625" style="1" customWidth="1"/>
    <col min="14850" max="14850" width="17.85546875" style="1" customWidth="1"/>
    <col min="14851" max="15102" width="9.140625" style="1"/>
    <col min="15103" max="15104" width="5.7109375" style="1" customWidth="1"/>
    <col min="15105" max="15105" width="76.28515625" style="1" customWidth="1"/>
    <col min="15106" max="15106" width="17.85546875" style="1" customWidth="1"/>
    <col min="15107" max="15358" width="9.140625" style="1"/>
    <col min="15359" max="15360" width="5.7109375" style="1" customWidth="1"/>
    <col min="15361" max="15361" width="76.28515625" style="1" customWidth="1"/>
    <col min="15362" max="15362" width="17.85546875" style="1" customWidth="1"/>
    <col min="15363" max="15614" width="9.140625" style="1"/>
    <col min="15615" max="15616" width="5.7109375" style="1" customWidth="1"/>
    <col min="15617" max="15617" width="76.28515625" style="1" customWidth="1"/>
    <col min="15618" max="15618" width="17.85546875" style="1" customWidth="1"/>
    <col min="15619" max="15870" width="9.140625" style="1"/>
    <col min="15871" max="15872" width="5.7109375" style="1" customWidth="1"/>
    <col min="15873" max="15873" width="76.28515625" style="1" customWidth="1"/>
    <col min="15874" max="15874" width="17.85546875" style="1" customWidth="1"/>
    <col min="15875" max="16126" width="9.140625" style="1"/>
    <col min="16127" max="16128" width="5.7109375" style="1" customWidth="1"/>
    <col min="16129" max="16129" width="76.28515625" style="1" customWidth="1"/>
    <col min="16130" max="16130" width="17.85546875" style="1" customWidth="1"/>
    <col min="16131" max="16384" width="9.140625" style="1"/>
  </cols>
  <sheetData>
    <row r="1" spans="1:4" ht="22.5" customHeight="1" x14ac:dyDescent="0.2">
      <c r="D1" s="57" t="s">
        <v>23</v>
      </c>
    </row>
    <row r="2" spans="1:4" ht="47.25" customHeight="1" x14ac:dyDescent="0.2">
      <c r="D2" s="43" t="s">
        <v>4</v>
      </c>
    </row>
    <row r="3" spans="1:4" ht="63.75" customHeight="1" x14ac:dyDescent="0.2">
      <c r="A3" s="95" t="s">
        <v>24</v>
      </c>
      <c r="B3" s="95"/>
      <c r="C3" s="95"/>
      <c r="D3" s="95"/>
    </row>
    <row r="4" spans="1:4" ht="24.75" customHeight="1" x14ac:dyDescent="0.2">
      <c r="A4" s="15"/>
      <c r="B4" s="15"/>
      <c r="C4" s="15"/>
      <c r="D4" s="44"/>
    </row>
    <row r="5" spans="1:4" ht="53.25" customHeight="1" x14ac:dyDescent="0.2">
      <c r="A5" s="92" t="s">
        <v>25</v>
      </c>
      <c r="B5" s="92"/>
      <c r="C5" s="93" t="s">
        <v>26</v>
      </c>
      <c r="D5" s="51" t="s">
        <v>5</v>
      </c>
    </row>
    <row r="6" spans="1:4" ht="34.5" customHeight="1" x14ac:dyDescent="0.2">
      <c r="A6" s="16" t="s">
        <v>1</v>
      </c>
      <c r="B6" s="16" t="s">
        <v>2</v>
      </c>
      <c r="C6" s="94"/>
      <c r="D6" s="18" t="s">
        <v>3</v>
      </c>
    </row>
    <row r="7" spans="1:4" ht="19.5" customHeight="1" x14ac:dyDescent="0.2">
      <c r="A7" s="42"/>
      <c r="B7" s="42"/>
      <c r="C7" s="14" t="s">
        <v>71</v>
      </c>
      <c r="D7" s="68">
        <f>+D8+D21+D35</f>
        <v>0</v>
      </c>
    </row>
    <row r="8" spans="1:4" ht="15.75" customHeight="1" x14ac:dyDescent="0.2">
      <c r="A8" s="23" t="s">
        <v>53</v>
      </c>
      <c r="B8" s="24"/>
      <c r="C8" s="24" t="s">
        <v>27</v>
      </c>
      <c r="D8" s="65">
        <f>SUM(D14)</f>
        <v>987.98</v>
      </c>
    </row>
    <row r="9" spans="1:4" ht="34.5" customHeight="1" x14ac:dyDescent="0.2">
      <c r="A9" s="23"/>
      <c r="B9" s="23"/>
      <c r="C9" s="23" t="s">
        <v>54</v>
      </c>
      <c r="D9" s="18"/>
    </row>
    <row r="10" spans="1:4" ht="18" customHeight="1" x14ac:dyDescent="0.2">
      <c r="A10" s="24"/>
      <c r="B10" s="24"/>
      <c r="C10" s="24" t="s">
        <v>28</v>
      </c>
      <c r="D10" s="18"/>
    </row>
    <row r="11" spans="1:4" ht="63.75" customHeight="1" x14ac:dyDescent="0.2">
      <c r="A11" s="23"/>
      <c r="B11" s="23"/>
      <c r="C11" s="23" t="s">
        <v>55</v>
      </c>
      <c r="D11" s="18"/>
    </row>
    <row r="12" spans="1:4" ht="17.25" customHeight="1" x14ac:dyDescent="0.2">
      <c r="A12" s="24"/>
      <c r="B12" s="24"/>
      <c r="C12" s="24" t="s">
        <v>29</v>
      </c>
      <c r="D12" s="18"/>
    </row>
    <row r="13" spans="1:4" ht="34.5" customHeight="1" x14ac:dyDescent="0.2">
      <c r="A13" s="23"/>
      <c r="B13" s="23"/>
      <c r="C13" s="23" t="s">
        <v>56</v>
      </c>
      <c r="D13" s="18"/>
    </row>
    <row r="14" spans="1:4" ht="19.5" customHeight="1" x14ac:dyDescent="0.2">
      <c r="A14" s="23"/>
      <c r="B14" s="23" t="s">
        <v>34</v>
      </c>
      <c r="C14" s="24" t="s">
        <v>31</v>
      </c>
      <c r="D14" s="65">
        <v>987.98</v>
      </c>
    </row>
    <row r="15" spans="1:4" ht="50.25" customHeight="1" x14ac:dyDescent="0.2">
      <c r="A15" s="24"/>
      <c r="B15" s="24"/>
      <c r="C15" s="23" t="s">
        <v>57</v>
      </c>
      <c r="D15" s="18"/>
    </row>
    <row r="16" spans="1:4" ht="15" customHeight="1" x14ac:dyDescent="0.2">
      <c r="A16" s="23"/>
      <c r="B16" s="23"/>
      <c r="C16" s="24" t="s">
        <v>32</v>
      </c>
      <c r="D16" s="18"/>
    </row>
    <row r="17" spans="1:4" ht="34.5" customHeight="1" x14ac:dyDescent="0.2">
      <c r="A17" s="24"/>
      <c r="B17" s="24"/>
      <c r="C17" s="23" t="s">
        <v>58</v>
      </c>
      <c r="D17" s="18"/>
    </row>
    <row r="18" spans="1:4" ht="18" customHeight="1" x14ac:dyDescent="0.2">
      <c r="A18" s="23"/>
      <c r="B18" s="23"/>
      <c r="C18" s="24" t="s">
        <v>33</v>
      </c>
      <c r="D18" s="18"/>
    </row>
    <row r="19" spans="1:4" ht="18" customHeight="1" x14ac:dyDescent="0.2">
      <c r="A19" s="22"/>
      <c r="B19" s="22"/>
      <c r="C19" s="23" t="s">
        <v>35</v>
      </c>
      <c r="D19" s="18"/>
    </row>
    <row r="20" spans="1:4" ht="16.5" x14ac:dyDescent="0.2">
      <c r="A20" s="12"/>
      <c r="B20" s="12"/>
      <c r="C20" s="69" t="s">
        <v>80</v>
      </c>
      <c r="D20" s="4">
        <f t="shared" ref="D20:D21" si="0">SUM(D27)</f>
        <v>0</v>
      </c>
    </row>
    <row r="21" spans="1:4" ht="16.5" x14ac:dyDescent="0.2">
      <c r="A21" s="12">
        <v>1001</v>
      </c>
      <c r="B21" s="12"/>
      <c r="C21" s="13" t="s">
        <v>27</v>
      </c>
      <c r="D21" s="66">
        <f t="shared" si="0"/>
        <v>-251.51</v>
      </c>
    </row>
    <row r="22" spans="1:4" ht="27" x14ac:dyDescent="0.2">
      <c r="A22" s="12"/>
      <c r="B22" s="12"/>
      <c r="C22" s="12" t="s">
        <v>81</v>
      </c>
      <c r="D22" s="3"/>
    </row>
    <row r="23" spans="1:4" ht="16.5" x14ac:dyDescent="0.2">
      <c r="A23" s="12"/>
      <c r="B23" s="12"/>
      <c r="C23" s="13" t="s">
        <v>28</v>
      </c>
      <c r="D23" s="3"/>
    </row>
    <row r="24" spans="1:4" ht="27" x14ac:dyDescent="0.2">
      <c r="A24" s="12"/>
      <c r="B24" s="12"/>
      <c r="C24" s="12" t="s">
        <v>82</v>
      </c>
      <c r="D24" s="3"/>
    </row>
    <row r="25" spans="1:4" ht="16.5" x14ac:dyDescent="0.2">
      <c r="A25" s="12"/>
      <c r="B25" s="12"/>
      <c r="C25" s="13" t="s">
        <v>29</v>
      </c>
      <c r="D25" s="3"/>
    </row>
    <row r="26" spans="1:4" ht="27" x14ac:dyDescent="0.2">
      <c r="A26" s="12"/>
      <c r="B26" s="12"/>
      <c r="C26" s="12" t="s">
        <v>83</v>
      </c>
      <c r="D26" s="3"/>
    </row>
    <row r="27" spans="1:4" ht="13.5" x14ac:dyDescent="0.2">
      <c r="A27" s="89" t="s">
        <v>30</v>
      </c>
      <c r="B27" s="90"/>
      <c r="C27" s="90"/>
      <c r="D27" s="91"/>
    </row>
    <row r="28" spans="1:4" ht="16.5" x14ac:dyDescent="0.2">
      <c r="A28" s="12"/>
      <c r="B28" s="12" t="s">
        <v>34</v>
      </c>
      <c r="C28" s="13" t="s">
        <v>31</v>
      </c>
      <c r="D28" s="66">
        <v>-251.51</v>
      </c>
    </row>
    <row r="29" spans="1:4" ht="27" x14ac:dyDescent="0.2">
      <c r="A29" s="12"/>
      <c r="B29" s="12"/>
      <c r="C29" s="12" t="s">
        <v>84</v>
      </c>
      <c r="D29" s="3"/>
    </row>
    <row r="30" spans="1:4" ht="16.5" x14ac:dyDescent="0.2">
      <c r="A30" s="12"/>
      <c r="B30" s="12"/>
      <c r="C30" s="13" t="s">
        <v>32</v>
      </c>
      <c r="D30" s="3"/>
    </row>
    <row r="31" spans="1:4" ht="57.75" customHeight="1" x14ac:dyDescent="0.2">
      <c r="A31" s="12"/>
      <c r="B31" s="12"/>
      <c r="C31" s="23" t="s">
        <v>85</v>
      </c>
      <c r="D31" s="3"/>
    </row>
    <row r="32" spans="1:4" ht="16.5" x14ac:dyDescent="0.2">
      <c r="A32" s="12"/>
      <c r="B32" s="12"/>
      <c r="C32" s="13" t="s">
        <v>33</v>
      </c>
      <c r="D32" s="3"/>
    </row>
    <row r="33" spans="1:4" ht="16.5" x14ac:dyDescent="0.2">
      <c r="A33" s="12"/>
      <c r="B33" s="12"/>
      <c r="C33" s="12" t="s">
        <v>35</v>
      </c>
      <c r="D33" s="3"/>
    </row>
    <row r="34" spans="1:4" ht="16.5" x14ac:dyDescent="0.2">
      <c r="A34" s="12"/>
      <c r="B34" s="12"/>
      <c r="C34" s="69" t="s">
        <v>86</v>
      </c>
      <c r="D34" s="4">
        <f t="shared" ref="D34:D35" si="1">SUM(D41)</f>
        <v>0</v>
      </c>
    </row>
    <row r="35" spans="1:4" ht="16.5" x14ac:dyDescent="0.2">
      <c r="A35" s="12">
        <v>1213</v>
      </c>
      <c r="B35" s="12"/>
      <c r="C35" s="13" t="s">
        <v>27</v>
      </c>
      <c r="D35" s="66">
        <f t="shared" si="1"/>
        <v>-736.47</v>
      </c>
    </row>
    <row r="36" spans="1:4" ht="27" customHeight="1" x14ac:dyDescent="0.2">
      <c r="A36" s="12"/>
      <c r="B36" s="12"/>
      <c r="C36" s="12" t="s">
        <v>89</v>
      </c>
      <c r="D36" s="3"/>
    </row>
    <row r="37" spans="1:4" ht="16.5" x14ac:dyDescent="0.2">
      <c r="A37" s="12"/>
      <c r="B37" s="12"/>
      <c r="C37" s="13" t="s">
        <v>28</v>
      </c>
      <c r="D37" s="3"/>
    </row>
    <row r="38" spans="1:4" ht="16.5" x14ac:dyDescent="0.2">
      <c r="A38" s="12"/>
      <c r="B38" s="12"/>
      <c r="C38" s="12" t="s">
        <v>90</v>
      </c>
      <c r="D38" s="3"/>
    </row>
    <row r="39" spans="1:4" ht="16.5" x14ac:dyDescent="0.2">
      <c r="A39" s="12"/>
      <c r="B39" s="12"/>
      <c r="C39" s="13" t="s">
        <v>29</v>
      </c>
      <c r="D39" s="3"/>
    </row>
    <row r="40" spans="1:4" ht="27" x14ac:dyDescent="0.2">
      <c r="A40" s="12"/>
      <c r="B40" s="12"/>
      <c r="C40" s="12" t="s">
        <v>91</v>
      </c>
      <c r="D40" s="3"/>
    </row>
    <row r="41" spans="1:4" ht="13.5" x14ac:dyDescent="0.2">
      <c r="A41" s="89" t="s">
        <v>30</v>
      </c>
      <c r="B41" s="90"/>
      <c r="C41" s="90"/>
      <c r="D41" s="91"/>
    </row>
    <row r="42" spans="1:4" ht="16.5" x14ac:dyDescent="0.2">
      <c r="A42" s="12"/>
      <c r="B42" s="12">
        <v>11006</v>
      </c>
      <c r="C42" s="13" t="s">
        <v>31</v>
      </c>
      <c r="D42" s="66">
        <v>-736.47</v>
      </c>
    </row>
    <row r="43" spans="1:4" ht="27" x14ac:dyDescent="0.2">
      <c r="A43" s="12"/>
      <c r="B43" s="12"/>
      <c r="C43" s="12" t="s">
        <v>87</v>
      </c>
      <c r="D43" s="3"/>
    </row>
    <row r="44" spans="1:4" ht="16.5" x14ac:dyDescent="0.2">
      <c r="A44" s="12"/>
      <c r="B44" s="12"/>
      <c r="C44" s="13" t="s">
        <v>32</v>
      </c>
      <c r="D44" s="3"/>
    </row>
    <row r="45" spans="1:4" ht="57.75" customHeight="1" x14ac:dyDescent="0.2">
      <c r="A45" s="12"/>
      <c r="B45" s="12"/>
      <c r="C45" s="23" t="s">
        <v>88</v>
      </c>
      <c r="D45" s="3"/>
    </row>
    <row r="46" spans="1:4" ht="16.5" x14ac:dyDescent="0.2">
      <c r="A46" s="12"/>
      <c r="B46" s="12"/>
      <c r="C46" s="13" t="s">
        <v>33</v>
      </c>
      <c r="D46" s="3"/>
    </row>
    <row r="47" spans="1:4" ht="16.5" x14ac:dyDescent="0.2">
      <c r="A47" s="12"/>
      <c r="B47" s="12"/>
      <c r="C47" s="12" t="s">
        <v>35</v>
      </c>
      <c r="D47" s="3"/>
    </row>
  </sheetData>
  <mergeCells count="5">
    <mergeCell ref="A27:D27"/>
    <mergeCell ref="A5:B5"/>
    <mergeCell ref="C5:C6"/>
    <mergeCell ref="A3:D3"/>
    <mergeCell ref="A41:D41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view="pageBreakPreview" topLeftCell="A10" zoomScale="91" zoomScaleNormal="100" zoomScaleSheetLayoutView="91" workbookViewId="0">
      <selection activeCell="D50" sqref="D50"/>
    </sheetView>
  </sheetViews>
  <sheetFormatPr defaultRowHeight="16.5" x14ac:dyDescent="0.3"/>
  <cols>
    <col min="1" max="4" width="9.140625" style="20"/>
    <col min="5" max="5" width="11.28515625" style="20" customWidth="1"/>
    <col min="6" max="6" width="47" style="20" customWidth="1"/>
    <col min="7" max="7" width="43.7109375" style="20" customWidth="1"/>
    <col min="8" max="16384" width="9.140625" style="20"/>
  </cols>
  <sheetData>
    <row r="1" spans="1:7" ht="15" customHeight="1" x14ac:dyDescent="0.3">
      <c r="G1" s="57" t="s">
        <v>36</v>
      </c>
    </row>
    <row r="2" spans="1:7" ht="60" customHeight="1" x14ac:dyDescent="0.3">
      <c r="G2" s="43" t="s">
        <v>4</v>
      </c>
    </row>
    <row r="3" spans="1:7" ht="45" customHeight="1" x14ac:dyDescent="0.3">
      <c r="B3" s="96" t="s">
        <v>37</v>
      </c>
      <c r="C3" s="96"/>
      <c r="D3" s="96"/>
      <c r="E3" s="96"/>
      <c r="F3" s="96"/>
      <c r="G3" s="96"/>
    </row>
    <row r="4" spans="1:7" x14ac:dyDescent="0.3">
      <c r="G4" s="56" t="s">
        <v>0</v>
      </c>
    </row>
    <row r="5" spans="1:7" ht="60.75" customHeight="1" x14ac:dyDescent="0.3">
      <c r="A5" s="97" t="s">
        <v>38</v>
      </c>
      <c r="B5" s="97"/>
      <c r="C5" s="97"/>
      <c r="D5" s="97" t="s">
        <v>39</v>
      </c>
      <c r="E5" s="97"/>
      <c r="F5" s="97" t="s">
        <v>40</v>
      </c>
      <c r="G5" s="47" t="s">
        <v>5</v>
      </c>
    </row>
    <row r="6" spans="1:7" ht="16.5" customHeight="1" x14ac:dyDescent="0.3">
      <c r="A6" s="97"/>
      <c r="B6" s="97"/>
      <c r="C6" s="97"/>
      <c r="D6" s="97"/>
      <c r="E6" s="97"/>
      <c r="F6" s="97"/>
      <c r="G6" s="99" t="s">
        <v>3</v>
      </c>
    </row>
    <row r="7" spans="1:7" ht="39.75" customHeight="1" x14ac:dyDescent="0.3">
      <c r="A7" s="26" t="s">
        <v>41</v>
      </c>
      <c r="B7" s="26" t="s">
        <v>42</v>
      </c>
      <c r="C7" s="26" t="s">
        <v>43</v>
      </c>
      <c r="D7" s="26" t="s">
        <v>44</v>
      </c>
      <c r="E7" s="26" t="s">
        <v>45</v>
      </c>
      <c r="F7" s="98"/>
      <c r="G7" s="100"/>
    </row>
    <row r="8" spans="1:7" ht="21.75" customHeight="1" x14ac:dyDescent="0.3">
      <c r="A8" s="19"/>
      <c r="B8" s="19"/>
      <c r="C8" s="19"/>
      <c r="D8" s="19"/>
      <c r="E8" s="19"/>
      <c r="F8" s="28" t="s">
        <v>46</v>
      </c>
      <c r="G8" s="52">
        <f>SUM(G9+G22+G35)</f>
        <v>-1.999999999998181E-2</v>
      </c>
    </row>
    <row r="9" spans="1:7" x14ac:dyDescent="0.3">
      <c r="A9" s="17" t="s">
        <v>47</v>
      </c>
      <c r="B9" s="19"/>
      <c r="C9" s="19"/>
      <c r="D9" s="19"/>
      <c r="E9" s="19"/>
      <c r="F9" s="28" t="s">
        <v>48</v>
      </c>
      <c r="G9" s="55">
        <f t="shared" ref="G9" si="0">SUM(G11)</f>
        <v>987.98</v>
      </c>
    </row>
    <row r="10" spans="1:7" x14ac:dyDescent="0.3">
      <c r="A10" s="19"/>
      <c r="B10" s="19"/>
      <c r="C10" s="19"/>
      <c r="D10" s="19"/>
      <c r="E10" s="19"/>
      <c r="F10" s="29" t="s">
        <v>49</v>
      </c>
      <c r="G10" s="55"/>
    </row>
    <row r="11" spans="1:7" ht="33" x14ac:dyDescent="0.3">
      <c r="A11" s="19"/>
      <c r="B11" s="17" t="s">
        <v>59</v>
      </c>
      <c r="C11" s="19"/>
      <c r="D11" s="19"/>
      <c r="E11" s="19"/>
      <c r="F11" s="28" t="s">
        <v>60</v>
      </c>
      <c r="G11" s="55">
        <f t="shared" ref="G11" si="1">SUM(G13)</f>
        <v>987.98</v>
      </c>
    </row>
    <row r="12" spans="1:7" x14ac:dyDescent="0.3">
      <c r="A12" s="19"/>
      <c r="B12" s="19"/>
      <c r="C12" s="19"/>
      <c r="D12" s="19"/>
      <c r="E12" s="19"/>
      <c r="F12" s="29" t="s">
        <v>49</v>
      </c>
      <c r="G12" s="55"/>
    </row>
    <row r="13" spans="1:7" ht="33" x14ac:dyDescent="0.3">
      <c r="A13" s="19"/>
      <c r="B13" s="19"/>
      <c r="C13" s="17" t="s">
        <v>50</v>
      </c>
      <c r="D13" s="19"/>
      <c r="E13" s="19"/>
      <c r="F13" s="28" t="s">
        <v>60</v>
      </c>
      <c r="G13" s="55">
        <f t="shared" ref="G13" si="2">SUM(G15)</f>
        <v>987.98</v>
      </c>
    </row>
    <row r="14" spans="1:7" x14ac:dyDescent="0.3">
      <c r="A14" s="19"/>
      <c r="B14" s="19"/>
      <c r="C14" s="19"/>
      <c r="D14" s="19"/>
      <c r="E14" s="19"/>
      <c r="F14" s="29" t="s">
        <v>49</v>
      </c>
      <c r="G14" s="53"/>
    </row>
    <row r="15" spans="1:7" ht="84.75" customHeight="1" x14ac:dyDescent="0.3">
      <c r="A15" s="19"/>
      <c r="B15" s="19"/>
      <c r="C15" s="19"/>
      <c r="D15" s="19" t="s">
        <v>53</v>
      </c>
      <c r="E15" s="19" t="s">
        <v>34</v>
      </c>
      <c r="F15" s="29" t="s">
        <v>57</v>
      </c>
      <c r="G15" s="67">
        <f t="shared" ref="G15" si="3">SUM(G17)</f>
        <v>987.98</v>
      </c>
    </row>
    <row r="16" spans="1:7" ht="26.25" customHeight="1" x14ac:dyDescent="0.3">
      <c r="A16" s="19"/>
      <c r="B16" s="19"/>
      <c r="C16" s="19"/>
      <c r="D16" s="19"/>
      <c r="E16" s="19"/>
      <c r="F16" s="29" t="s">
        <v>51</v>
      </c>
      <c r="G16" s="54"/>
    </row>
    <row r="17" spans="1:7" ht="39.75" customHeight="1" x14ac:dyDescent="0.3">
      <c r="A17" s="19"/>
      <c r="B17" s="19"/>
      <c r="C17" s="19"/>
      <c r="D17" s="19"/>
      <c r="E17" s="19"/>
      <c r="F17" s="30" t="s">
        <v>72</v>
      </c>
      <c r="G17" s="55">
        <f>SUM(G19)</f>
        <v>987.98</v>
      </c>
    </row>
    <row r="18" spans="1:7" ht="38.25" customHeight="1" x14ac:dyDescent="0.3">
      <c r="A18" s="19"/>
      <c r="B18" s="19"/>
      <c r="C18" s="19"/>
      <c r="D18" s="19"/>
      <c r="E18" s="19"/>
      <c r="F18" s="29" t="s">
        <v>52</v>
      </c>
      <c r="G18" s="54"/>
    </row>
    <row r="19" spans="1:7" x14ac:dyDescent="0.3">
      <c r="A19" s="19"/>
      <c r="B19" s="19"/>
      <c r="C19" s="19"/>
      <c r="D19" s="19"/>
      <c r="E19" s="19"/>
      <c r="F19" s="29" t="s">
        <v>79</v>
      </c>
      <c r="G19" s="21">
        <f>SUM(G20:G21)</f>
        <v>987.98</v>
      </c>
    </row>
    <row r="20" spans="1:7" x14ac:dyDescent="0.3">
      <c r="A20" s="19"/>
      <c r="B20" s="19"/>
      <c r="C20" s="19"/>
      <c r="D20" s="19"/>
      <c r="E20" s="19"/>
      <c r="F20" s="29" t="s">
        <v>78</v>
      </c>
      <c r="G20" s="67">
        <v>987.98</v>
      </c>
    </row>
    <row r="21" spans="1:7" hidden="1" x14ac:dyDescent="0.3">
      <c r="A21" s="49"/>
      <c r="B21" s="49"/>
      <c r="C21" s="49"/>
      <c r="D21" s="49"/>
      <c r="E21" s="49"/>
      <c r="F21" s="29" t="s">
        <v>77</v>
      </c>
      <c r="G21" s="64"/>
    </row>
    <row r="22" spans="1:7" x14ac:dyDescent="0.3">
      <c r="A22" s="70" t="s">
        <v>50</v>
      </c>
      <c r="B22" s="71"/>
      <c r="C22" s="71"/>
      <c r="D22" s="19"/>
      <c r="E22" s="19"/>
      <c r="F22" s="28" t="s">
        <v>92</v>
      </c>
      <c r="G22" s="27">
        <f t="shared" ref="G22" si="4">SUM(G24)</f>
        <v>-251.5</v>
      </c>
    </row>
    <row r="23" spans="1:7" x14ac:dyDescent="0.3">
      <c r="A23" s="71"/>
      <c r="B23" s="71"/>
      <c r="C23" s="71"/>
      <c r="D23" s="19"/>
      <c r="E23" s="19"/>
      <c r="F23" s="19" t="s">
        <v>49</v>
      </c>
      <c r="G23" s="19"/>
    </row>
    <row r="24" spans="1:7" ht="33" x14ac:dyDescent="0.3">
      <c r="A24" s="71"/>
      <c r="B24" s="70" t="s">
        <v>50</v>
      </c>
      <c r="C24" s="71"/>
      <c r="D24" s="19"/>
      <c r="E24" s="19"/>
      <c r="F24" s="28" t="s">
        <v>60</v>
      </c>
      <c r="G24" s="27">
        <f t="shared" ref="G24" si="5">SUM(G26)</f>
        <v>-251.5</v>
      </c>
    </row>
    <row r="25" spans="1:7" x14ac:dyDescent="0.3">
      <c r="A25" s="71"/>
      <c r="B25" s="71"/>
      <c r="C25" s="71"/>
      <c r="D25" s="19"/>
      <c r="E25" s="19"/>
      <c r="F25" s="19" t="s">
        <v>49</v>
      </c>
      <c r="G25" s="19"/>
    </row>
    <row r="26" spans="1:7" ht="34.5" customHeight="1" x14ac:dyDescent="0.3">
      <c r="A26" s="71"/>
      <c r="B26" s="71"/>
      <c r="C26" s="70" t="s">
        <v>50</v>
      </c>
      <c r="D26" s="19"/>
      <c r="E26" s="19"/>
      <c r="F26" s="28" t="s">
        <v>80</v>
      </c>
      <c r="G26" s="27">
        <f t="shared" ref="G26" si="6">SUM(G28)</f>
        <v>-251.5</v>
      </c>
    </row>
    <row r="27" spans="1:7" x14ac:dyDescent="0.3">
      <c r="A27" s="19"/>
      <c r="B27" s="19"/>
      <c r="C27" s="19"/>
      <c r="D27" s="19"/>
      <c r="E27" s="19"/>
      <c r="F27" s="19" t="s">
        <v>49</v>
      </c>
      <c r="G27" s="19"/>
    </row>
    <row r="28" spans="1:7" ht="27" x14ac:dyDescent="0.3">
      <c r="A28" s="19"/>
      <c r="B28" s="19"/>
      <c r="C28" s="19"/>
      <c r="D28" s="19">
        <v>1001</v>
      </c>
      <c r="E28" s="19" t="s">
        <v>34</v>
      </c>
      <c r="F28" s="12" t="s">
        <v>84</v>
      </c>
      <c r="G28" s="21">
        <f t="shared" ref="G28" si="7">SUM(G30)</f>
        <v>-251.5</v>
      </c>
    </row>
    <row r="29" spans="1:7" ht="24.75" customHeight="1" x14ac:dyDescent="0.3">
      <c r="A29" s="19"/>
      <c r="B29" s="19"/>
      <c r="C29" s="19"/>
      <c r="D29" s="19"/>
      <c r="E29" s="19"/>
      <c r="F29" s="19" t="s">
        <v>49</v>
      </c>
      <c r="G29" s="21"/>
    </row>
    <row r="30" spans="1:7" ht="41.25" customHeight="1" x14ac:dyDescent="0.3">
      <c r="A30" s="19"/>
      <c r="B30" s="19"/>
      <c r="C30" s="19"/>
      <c r="D30" s="19"/>
      <c r="E30" s="19"/>
      <c r="F30" s="12" t="s">
        <v>81</v>
      </c>
      <c r="G30" s="21">
        <f>SUM(G32)</f>
        <v>-251.5</v>
      </c>
    </row>
    <row r="31" spans="1:7" x14ac:dyDescent="0.3">
      <c r="A31" s="19"/>
      <c r="B31" s="19"/>
      <c r="C31" s="19"/>
      <c r="D31" s="19"/>
      <c r="E31" s="19"/>
      <c r="F31" s="19" t="s">
        <v>51</v>
      </c>
      <c r="G31" s="21"/>
    </row>
    <row r="32" spans="1:7" ht="27" x14ac:dyDescent="0.3">
      <c r="A32" s="19"/>
      <c r="B32" s="19"/>
      <c r="C32" s="19"/>
      <c r="D32" s="19"/>
      <c r="E32" s="19"/>
      <c r="F32" s="12" t="s">
        <v>80</v>
      </c>
      <c r="G32" s="21">
        <f>SUM(G34)</f>
        <v>-251.5</v>
      </c>
    </row>
    <row r="33" spans="1:7" ht="38.25" customHeight="1" x14ac:dyDescent="0.3">
      <c r="A33" s="19"/>
      <c r="B33" s="19"/>
      <c r="C33" s="19"/>
      <c r="D33" s="19"/>
      <c r="E33" s="19"/>
      <c r="F33" s="19" t="s">
        <v>52</v>
      </c>
      <c r="G33" s="21"/>
    </row>
    <row r="34" spans="1:7" ht="21" customHeight="1" x14ac:dyDescent="0.3">
      <c r="A34" s="19"/>
      <c r="B34" s="19"/>
      <c r="C34" s="19"/>
      <c r="D34" s="19"/>
      <c r="E34" s="19"/>
      <c r="F34" s="29" t="s">
        <v>78</v>
      </c>
      <c r="G34" s="21">
        <v>-251.5</v>
      </c>
    </row>
    <row r="35" spans="1:7" x14ac:dyDescent="0.3">
      <c r="A35" s="70" t="s">
        <v>50</v>
      </c>
      <c r="B35" s="71"/>
      <c r="C35" s="71"/>
      <c r="D35" s="62"/>
      <c r="E35" s="62"/>
      <c r="F35" s="28" t="s">
        <v>92</v>
      </c>
      <c r="G35" s="27">
        <f t="shared" ref="G35" si="8">SUM(G37)</f>
        <v>-736.5</v>
      </c>
    </row>
    <row r="36" spans="1:7" x14ac:dyDescent="0.3">
      <c r="A36" s="71"/>
      <c r="B36" s="71"/>
      <c r="C36" s="71"/>
      <c r="D36" s="62"/>
      <c r="E36" s="62"/>
      <c r="F36" s="62" t="s">
        <v>49</v>
      </c>
      <c r="G36" s="62"/>
    </row>
    <row r="37" spans="1:7" ht="33" x14ac:dyDescent="0.3">
      <c r="A37" s="71"/>
      <c r="B37" s="70" t="s">
        <v>50</v>
      </c>
      <c r="C37" s="71"/>
      <c r="D37" s="62"/>
      <c r="E37" s="62"/>
      <c r="F37" s="28" t="s">
        <v>60</v>
      </c>
      <c r="G37" s="27">
        <f>SUM(G39)</f>
        <v>-736.5</v>
      </c>
    </row>
    <row r="38" spans="1:7" x14ac:dyDescent="0.3">
      <c r="A38" s="71"/>
      <c r="B38" s="71"/>
      <c r="C38" s="71"/>
      <c r="D38" s="62"/>
      <c r="E38" s="62"/>
      <c r="F38" s="62" t="s">
        <v>49</v>
      </c>
      <c r="G38" s="62"/>
    </row>
    <row r="39" spans="1:7" ht="24.75" customHeight="1" x14ac:dyDescent="0.3">
      <c r="A39" s="71"/>
      <c r="B39" s="71"/>
      <c r="C39" s="70" t="s">
        <v>50</v>
      </c>
      <c r="D39" s="62"/>
      <c r="E39" s="62"/>
      <c r="F39" s="28" t="s">
        <v>86</v>
      </c>
      <c r="G39" s="27">
        <f t="shared" ref="G39" si="9">SUM(G41)</f>
        <v>-736.5</v>
      </c>
    </row>
    <row r="40" spans="1:7" x14ac:dyDescent="0.3">
      <c r="A40" s="62"/>
      <c r="B40" s="62"/>
      <c r="C40" s="62"/>
      <c r="D40" s="62"/>
      <c r="E40" s="62"/>
      <c r="F40" s="62" t="s">
        <v>49</v>
      </c>
      <c r="G40" s="62"/>
    </row>
    <row r="41" spans="1:7" ht="29.25" customHeight="1" x14ac:dyDescent="0.3">
      <c r="A41" s="62"/>
      <c r="B41" s="62"/>
      <c r="C41" s="62"/>
      <c r="D41" s="62">
        <v>1213</v>
      </c>
      <c r="E41" s="62">
        <v>11006</v>
      </c>
      <c r="F41" s="12" t="s">
        <v>87</v>
      </c>
      <c r="G41" s="21">
        <f t="shared" ref="G41" si="10">SUM(G43)</f>
        <v>-736.5</v>
      </c>
    </row>
    <row r="42" spans="1:7" ht="21" customHeight="1" x14ac:dyDescent="0.3">
      <c r="A42" s="62"/>
      <c r="B42" s="62"/>
      <c r="C42" s="62"/>
      <c r="D42" s="62"/>
      <c r="E42" s="62"/>
      <c r="F42" s="62" t="s">
        <v>49</v>
      </c>
      <c r="G42" s="21"/>
    </row>
    <row r="43" spans="1:7" ht="41.25" customHeight="1" x14ac:dyDescent="0.3">
      <c r="A43" s="62"/>
      <c r="B43" s="62"/>
      <c r="C43" s="62"/>
      <c r="D43" s="62"/>
      <c r="E43" s="62"/>
      <c r="F43" s="23" t="s">
        <v>88</v>
      </c>
      <c r="G43" s="21">
        <f>SUM(G45)</f>
        <v>-736.5</v>
      </c>
    </row>
    <row r="44" spans="1:7" x14ac:dyDescent="0.3">
      <c r="A44" s="62"/>
      <c r="B44" s="62"/>
      <c r="C44" s="62"/>
      <c r="D44" s="62"/>
      <c r="E44" s="62"/>
      <c r="F44" s="62" t="s">
        <v>51</v>
      </c>
      <c r="G44" s="21"/>
    </row>
    <row r="45" spans="1:7" x14ac:dyDescent="0.3">
      <c r="A45" s="62"/>
      <c r="B45" s="62"/>
      <c r="C45" s="62"/>
      <c r="D45" s="62"/>
      <c r="E45" s="62"/>
      <c r="F45" s="29" t="s">
        <v>86</v>
      </c>
      <c r="G45" s="21">
        <f>SUM(G47)</f>
        <v>-736.5</v>
      </c>
    </row>
    <row r="46" spans="1:7" ht="38.25" customHeight="1" x14ac:dyDescent="0.3">
      <c r="A46" s="62"/>
      <c r="B46" s="62"/>
      <c r="C46" s="62"/>
      <c r="D46" s="62"/>
      <c r="E46" s="62"/>
      <c r="F46" s="62" t="s">
        <v>52</v>
      </c>
      <c r="G46" s="21"/>
    </row>
    <row r="47" spans="1:7" ht="24.75" customHeight="1" x14ac:dyDescent="0.3">
      <c r="A47" s="62"/>
      <c r="B47" s="62"/>
      <c r="C47" s="62"/>
      <c r="D47" s="62"/>
      <c r="E47" s="62"/>
      <c r="F47" s="29" t="s">
        <v>78</v>
      </c>
      <c r="G47" s="21">
        <v>-736.5</v>
      </c>
    </row>
  </sheetData>
  <mergeCells count="5">
    <mergeCell ref="B3:G3"/>
    <mergeCell ref="A5:C6"/>
    <mergeCell ref="D5:E6"/>
    <mergeCell ref="F5:F7"/>
    <mergeCell ref="G6:G7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view="pageBreakPreview" topLeftCell="A34" zoomScaleNormal="100" zoomScaleSheetLayoutView="100" workbookViewId="0">
      <selection activeCell="B9" sqref="B9"/>
    </sheetView>
  </sheetViews>
  <sheetFormatPr defaultRowHeight="13.5" x14ac:dyDescent="0.2"/>
  <cols>
    <col min="1" max="1" width="28.5703125" style="8" customWidth="1"/>
    <col min="2" max="2" width="59.140625" style="8" customWidth="1"/>
    <col min="3" max="3" width="42.5703125" style="8" customWidth="1"/>
    <col min="4" max="4" width="6.28515625" style="8" hidden="1" customWidth="1"/>
    <col min="5" max="5" width="9.140625" style="8" hidden="1" customWidth="1"/>
    <col min="6" max="16384" width="9.140625" style="8"/>
  </cols>
  <sheetData>
    <row r="1" spans="1:3" ht="14.25" x14ac:dyDescent="0.2">
      <c r="C1" s="10" t="s">
        <v>63</v>
      </c>
    </row>
    <row r="2" spans="1:3" ht="63" customHeight="1" x14ac:dyDescent="0.2">
      <c r="C2" s="43" t="s">
        <v>4</v>
      </c>
    </row>
    <row r="3" spans="1:3" ht="43.5" customHeight="1" x14ac:dyDescent="0.2">
      <c r="A3" s="106" t="s">
        <v>70</v>
      </c>
      <c r="B3" s="106"/>
      <c r="C3" s="106"/>
    </row>
    <row r="4" spans="1:3" s="9" customFormat="1" ht="13.5" customHeight="1" x14ac:dyDescent="0.2">
      <c r="A4" s="40"/>
      <c r="B4" s="40"/>
      <c r="C4" s="40" t="s">
        <v>68</v>
      </c>
    </row>
    <row r="5" spans="1:3" ht="20.25" customHeight="1" x14ac:dyDescent="0.2">
      <c r="A5" s="107" t="s">
        <v>74</v>
      </c>
      <c r="B5" s="107"/>
      <c r="C5" s="107"/>
    </row>
    <row r="6" spans="1:3" s="9" customFormat="1" ht="20.25" customHeight="1" x14ac:dyDescent="0.2">
      <c r="A6" s="102" t="s">
        <v>22</v>
      </c>
      <c r="B6" s="102"/>
      <c r="C6" s="102"/>
    </row>
    <row r="7" spans="1:3" s="9" customFormat="1" ht="42" customHeight="1" x14ac:dyDescent="0.2">
      <c r="A7" s="33" t="s">
        <v>64</v>
      </c>
      <c r="B7" s="108" t="s">
        <v>65</v>
      </c>
      <c r="C7" s="108"/>
    </row>
    <row r="8" spans="1:3" s="9" customFormat="1" ht="16.5" x14ac:dyDescent="0.2">
      <c r="A8" s="109" t="s">
        <v>9</v>
      </c>
      <c r="B8" s="109"/>
      <c r="C8" s="109"/>
    </row>
    <row r="9" spans="1:3" s="9" customFormat="1" ht="88.5" customHeight="1" x14ac:dyDescent="0.2">
      <c r="A9" s="32"/>
      <c r="B9" s="32"/>
      <c r="C9" s="48" t="s">
        <v>5</v>
      </c>
    </row>
    <row r="10" spans="1:3" s="9" customFormat="1" ht="16.5" x14ac:dyDescent="0.2">
      <c r="A10" s="32" t="s">
        <v>10</v>
      </c>
      <c r="B10" s="32" t="s">
        <v>64</v>
      </c>
      <c r="C10" s="46"/>
    </row>
    <row r="11" spans="1:3" s="9" customFormat="1" ht="16.5" x14ac:dyDescent="0.2">
      <c r="A11" s="49" t="s">
        <v>11</v>
      </c>
      <c r="B11" s="32" t="s">
        <v>12</v>
      </c>
      <c r="C11" s="31" t="s">
        <v>13</v>
      </c>
    </row>
    <row r="12" spans="1:3" s="9" customFormat="1" ht="82.5" x14ac:dyDescent="0.2">
      <c r="A12" s="49" t="s">
        <v>14</v>
      </c>
      <c r="B12" s="33" t="s">
        <v>66</v>
      </c>
      <c r="C12" s="34"/>
    </row>
    <row r="13" spans="1:3" s="9" customFormat="1" ht="33" x14ac:dyDescent="0.2">
      <c r="A13" s="49" t="s">
        <v>15</v>
      </c>
      <c r="B13" s="33" t="s">
        <v>67</v>
      </c>
      <c r="C13" s="34"/>
    </row>
    <row r="14" spans="1:3" s="9" customFormat="1" ht="16.5" x14ac:dyDescent="0.2">
      <c r="A14" s="49" t="s">
        <v>16</v>
      </c>
      <c r="B14" s="33" t="s">
        <v>17</v>
      </c>
      <c r="C14" s="34"/>
    </row>
    <row r="15" spans="1:3" s="9" customFormat="1" ht="47.25" customHeight="1" x14ac:dyDescent="0.2">
      <c r="A15" s="49" t="s">
        <v>21</v>
      </c>
      <c r="B15" s="33" t="s">
        <v>73</v>
      </c>
      <c r="C15" s="35"/>
    </row>
    <row r="16" spans="1:3" s="9" customFormat="1" ht="14.25" x14ac:dyDescent="0.2">
      <c r="A16" s="110" t="s">
        <v>18</v>
      </c>
      <c r="B16" s="110"/>
      <c r="C16" s="35"/>
    </row>
    <row r="17" spans="1:3" s="9" customFormat="1" ht="16.5" x14ac:dyDescent="0.2">
      <c r="A17" s="108" t="s">
        <v>20</v>
      </c>
      <c r="B17" s="108"/>
      <c r="C17" s="36" t="s">
        <v>20</v>
      </c>
    </row>
    <row r="18" spans="1:3" s="9" customFormat="1" ht="37.5" customHeight="1" x14ac:dyDescent="0.2">
      <c r="A18" s="111" t="s">
        <v>19</v>
      </c>
      <c r="B18" s="111"/>
      <c r="C18" s="36">
        <v>987.98</v>
      </c>
    </row>
    <row r="19" spans="1:3" s="9" customFormat="1" ht="22.5" customHeight="1" x14ac:dyDescent="0.2">
      <c r="A19" s="37"/>
      <c r="B19" s="37"/>
      <c r="C19" s="40" t="s">
        <v>69</v>
      </c>
    </row>
    <row r="20" spans="1:3" s="41" customFormat="1" ht="20.25" customHeight="1" x14ac:dyDescent="0.2">
      <c r="A20" s="104" t="s">
        <v>80</v>
      </c>
      <c r="B20" s="104"/>
      <c r="C20" s="104"/>
    </row>
    <row r="21" spans="1:3" ht="19.5" customHeight="1" x14ac:dyDescent="0.2">
      <c r="A21" s="105" t="s">
        <v>6</v>
      </c>
      <c r="B21" s="105"/>
      <c r="C21" s="105"/>
    </row>
    <row r="22" spans="1:3" ht="16.5" x14ac:dyDescent="0.2">
      <c r="A22" s="11" t="s">
        <v>7</v>
      </c>
      <c r="B22" s="102" t="s">
        <v>8</v>
      </c>
      <c r="C22" s="102"/>
    </row>
    <row r="23" spans="1:3" ht="36.75" customHeight="1" x14ac:dyDescent="0.2">
      <c r="A23" s="6">
        <v>1001</v>
      </c>
      <c r="B23" s="103" t="s">
        <v>81</v>
      </c>
      <c r="C23" s="103"/>
    </row>
    <row r="24" spans="1:3" ht="16.5" x14ac:dyDescent="0.2">
      <c r="A24" s="102" t="s">
        <v>9</v>
      </c>
      <c r="B24" s="102"/>
      <c r="C24" s="102"/>
    </row>
    <row r="25" spans="1:3" ht="75" customHeight="1" x14ac:dyDescent="0.2">
      <c r="A25" s="5" t="s">
        <v>10</v>
      </c>
      <c r="B25" s="6">
        <v>1001</v>
      </c>
      <c r="C25" s="48" t="s">
        <v>5</v>
      </c>
    </row>
    <row r="26" spans="1:3" ht="16.5" x14ac:dyDescent="0.2">
      <c r="A26" s="5" t="s">
        <v>11</v>
      </c>
      <c r="B26" s="6" t="s">
        <v>12</v>
      </c>
      <c r="C26" s="7" t="s">
        <v>13</v>
      </c>
    </row>
    <row r="27" spans="1:3" ht="49.5" customHeight="1" x14ac:dyDescent="0.2">
      <c r="A27" s="5" t="s">
        <v>14</v>
      </c>
      <c r="B27" s="73" t="s">
        <v>84</v>
      </c>
      <c r="C27" s="5"/>
    </row>
    <row r="28" spans="1:3" ht="118.5" customHeight="1" x14ac:dyDescent="0.2">
      <c r="A28" s="5" t="s">
        <v>15</v>
      </c>
      <c r="B28" s="73" t="s">
        <v>85</v>
      </c>
      <c r="C28" s="5"/>
    </row>
    <row r="29" spans="1:3" ht="16.5" x14ac:dyDescent="0.2">
      <c r="A29" s="5" t="s">
        <v>16</v>
      </c>
      <c r="B29" s="6" t="s">
        <v>17</v>
      </c>
      <c r="C29" s="5"/>
    </row>
    <row r="30" spans="1:3" ht="37.5" customHeight="1" x14ac:dyDescent="0.2">
      <c r="A30" s="5" t="s">
        <v>21</v>
      </c>
      <c r="B30" s="103" t="s">
        <v>80</v>
      </c>
      <c r="C30" s="103"/>
    </row>
    <row r="31" spans="1:3" ht="16.5" x14ac:dyDescent="0.2">
      <c r="A31" s="97" t="s">
        <v>18</v>
      </c>
      <c r="B31" s="97"/>
      <c r="C31" s="5"/>
    </row>
    <row r="32" spans="1:3" ht="16.5" x14ac:dyDescent="0.2">
      <c r="A32" s="101" t="s">
        <v>19</v>
      </c>
      <c r="B32" s="101"/>
      <c r="C32" s="58">
        <v>-251.5</v>
      </c>
    </row>
    <row r="33" spans="1:3" s="9" customFormat="1" ht="9" customHeight="1" x14ac:dyDescent="0.2">
      <c r="A33" s="37"/>
      <c r="B33" s="37"/>
      <c r="C33" s="60"/>
    </row>
    <row r="34" spans="1:3" s="41" customFormat="1" ht="20.25" customHeight="1" x14ac:dyDescent="0.2">
      <c r="A34" s="104" t="s">
        <v>86</v>
      </c>
      <c r="B34" s="104"/>
      <c r="C34" s="104"/>
    </row>
    <row r="35" spans="1:3" s="9" customFormat="1" ht="18.75" customHeight="1" x14ac:dyDescent="0.2">
      <c r="A35" s="105" t="s">
        <v>6</v>
      </c>
      <c r="B35" s="105"/>
      <c r="C35" s="105"/>
    </row>
    <row r="36" spans="1:3" s="9" customFormat="1" ht="16.5" x14ac:dyDescent="0.2">
      <c r="A36" s="61" t="s">
        <v>7</v>
      </c>
      <c r="B36" s="102" t="s">
        <v>8</v>
      </c>
      <c r="C36" s="102"/>
    </row>
    <row r="37" spans="1:3" s="9" customFormat="1" ht="16.5" x14ac:dyDescent="0.2">
      <c r="A37" s="63">
        <v>1213</v>
      </c>
      <c r="B37" s="103" t="s">
        <v>89</v>
      </c>
      <c r="C37" s="103"/>
    </row>
    <row r="38" spans="1:3" s="9" customFormat="1" ht="16.5" x14ac:dyDescent="0.2">
      <c r="A38" s="102" t="s">
        <v>9</v>
      </c>
      <c r="B38" s="102"/>
      <c r="C38" s="102"/>
    </row>
    <row r="39" spans="1:3" s="9" customFormat="1" ht="75" customHeight="1" x14ac:dyDescent="0.2">
      <c r="A39" s="62" t="s">
        <v>10</v>
      </c>
      <c r="B39" s="63">
        <v>1213</v>
      </c>
      <c r="C39" s="48" t="s">
        <v>5</v>
      </c>
    </row>
    <row r="40" spans="1:3" s="9" customFormat="1" ht="16.5" x14ac:dyDescent="0.2">
      <c r="A40" s="62" t="s">
        <v>11</v>
      </c>
      <c r="B40" s="63">
        <v>11006</v>
      </c>
      <c r="C40" s="59" t="s">
        <v>13</v>
      </c>
    </row>
    <row r="41" spans="1:3" s="9" customFormat="1" ht="47.25" customHeight="1" x14ac:dyDescent="0.2">
      <c r="A41" s="62" t="s">
        <v>14</v>
      </c>
      <c r="B41" s="73" t="s">
        <v>87</v>
      </c>
      <c r="C41" s="62"/>
    </row>
    <row r="42" spans="1:3" s="9" customFormat="1" ht="92.25" customHeight="1" x14ac:dyDescent="0.2">
      <c r="A42" s="62" t="s">
        <v>15</v>
      </c>
      <c r="B42" s="73" t="s">
        <v>88</v>
      </c>
      <c r="C42" s="62"/>
    </row>
    <row r="43" spans="1:3" s="9" customFormat="1" ht="16.5" x14ac:dyDescent="0.2">
      <c r="A43" s="62" t="s">
        <v>16</v>
      </c>
      <c r="B43" s="63" t="s">
        <v>17</v>
      </c>
      <c r="C43" s="62"/>
    </row>
    <row r="44" spans="1:3" s="9" customFormat="1" ht="41.25" customHeight="1" x14ac:dyDescent="0.2">
      <c r="A44" s="62" t="s">
        <v>21</v>
      </c>
      <c r="B44" s="103" t="s">
        <v>93</v>
      </c>
      <c r="C44" s="103"/>
    </row>
    <row r="45" spans="1:3" s="9" customFormat="1" ht="16.5" x14ac:dyDescent="0.2">
      <c r="A45" s="97" t="s">
        <v>18</v>
      </c>
      <c r="B45" s="97"/>
      <c r="C45" s="62"/>
    </row>
    <row r="46" spans="1:3" s="9" customFormat="1" ht="16.5" x14ac:dyDescent="0.2">
      <c r="A46" s="101" t="s">
        <v>19</v>
      </c>
      <c r="B46" s="101"/>
      <c r="C46" s="58">
        <v>-736.5</v>
      </c>
    </row>
  </sheetData>
  <mergeCells count="24">
    <mergeCell ref="B44:C44"/>
    <mergeCell ref="A45:B45"/>
    <mergeCell ref="A46:B46"/>
    <mergeCell ref="A34:C34"/>
    <mergeCell ref="A35:C35"/>
    <mergeCell ref="B36:C36"/>
    <mergeCell ref="B37:C37"/>
    <mergeCell ref="A38:C38"/>
    <mergeCell ref="A20:C20"/>
    <mergeCell ref="A21:C21"/>
    <mergeCell ref="A3:C3"/>
    <mergeCell ref="A5:C5"/>
    <mergeCell ref="B7:C7"/>
    <mergeCell ref="A8:C8"/>
    <mergeCell ref="A16:B16"/>
    <mergeCell ref="A17:B17"/>
    <mergeCell ref="A18:B18"/>
    <mergeCell ref="A6:C6"/>
    <mergeCell ref="A31:B31"/>
    <mergeCell ref="A32:B32"/>
    <mergeCell ref="B22:C22"/>
    <mergeCell ref="B23:C23"/>
    <mergeCell ref="A24:C24"/>
    <mergeCell ref="B30:C30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view="pageBreakPreview" topLeftCell="A34" zoomScaleNormal="100" zoomScaleSheetLayoutView="100" workbookViewId="0">
      <selection activeCell="B43" sqref="B43"/>
    </sheetView>
  </sheetViews>
  <sheetFormatPr defaultColWidth="8.28515625" defaultRowHeight="12.75" x14ac:dyDescent="0.2"/>
  <cols>
    <col min="1" max="1" width="28.5703125" style="1" customWidth="1"/>
    <col min="2" max="2" width="47.7109375" style="1" customWidth="1"/>
    <col min="3" max="3" width="42.85546875" style="2" customWidth="1"/>
    <col min="4" max="16384" width="8.28515625" style="1"/>
  </cols>
  <sheetData>
    <row r="1" spans="1:3" ht="14.25" x14ac:dyDescent="0.2">
      <c r="C1" s="10" t="s">
        <v>61</v>
      </c>
    </row>
    <row r="2" spans="1:3" ht="13.5" x14ac:dyDescent="0.2">
      <c r="C2" s="9"/>
    </row>
    <row r="3" spans="1:3" ht="27" customHeight="1" x14ac:dyDescent="0.2">
      <c r="C3" s="45" t="s">
        <v>4</v>
      </c>
    </row>
    <row r="4" spans="1:3" ht="32.25" customHeight="1" x14ac:dyDescent="0.2">
      <c r="A4" s="112" t="s">
        <v>62</v>
      </c>
      <c r="B4" s="112"/>
      <c r="C4" s="112"/>
    </row>
    <row r="6" spans="1:3" s="9" customFormat="1" ht="20.25" customHeight="1" x14ac:dyDescent="0.2">
      <c r="A6" s="107" t="s">
        <v>75</v>
      </c>
      <c r="B6" s="107"/>
      <c r="C6" s="107"/>
    </row>
    <row r="7" spans="1:3" s="9" customFormat="1" ht="20.25" customHeight="1" x14ac:dyDescent="0.2">
      <c r="A7" s="102" t="s">
        <v>6</v>
      </c>
      <c r="B7" s="102"/>
      <c r="C7" s="102"/>
    </row>
    <row r="8" spans="1:3" s="9" customFormat="1" ht="39.75" customHeight="1" x14ac:dyDescent="0.2">
      <c r="A8" s="33" t="s">
        <v>64</v>
      </c>
      <c r="B8" s="108" t="s">
        <v>65</v>
      </c>
      <c r="C8" s="108"/>
    </row>
    <row r="9" spans="1:3" s="9" customFormat="1" ht="14.25" x14ac:dyDescent="0.2">
      <c r="A9" s="34"/>
      <c r="B9" s="34"/>
      <c r="C9" s="34"/>
    </row>
    <row r="10" spans="1:3" s="9" customFormat="1" ht="16.5" x14ac:dyDescent="0.2">
      <c r="A10" s="109" t="s">
        <v>9</v>
      </c>
      <c r="B10" s="109"/>
      <c r="C10" s="109"/>
    </row>
    <row r="11" spans="1:3" s="9" customFormat="1" ht="71.25" customHeight="1" x14ac:dyDescent="0.2">
      <c r="A11" s="32"/>
      <c r="B11" s="32"/>
      <c r="C11" s="48" t="s">
        <v>5</v>
      </c>
    </row>
    <row r="12" spans="1:3" s="9" customFormat="1" ht="16.5" x14ac:dyDescent="0.2">
      <c r="A12" s="32" t="s">
        <v>10</v>
      </c>
      <c r="B12" s="32" t="s">
        <v>64</v>
      </c>
      <c r="C12" s="46"/>
    </row>
    <row r="13" spans="1:3" s="9" customFormat="1" ht="16.5" x14ac:dyDescent="0.2">
      <c r="A13" s="39" t="s">
        <v>11</v>
      </c>
      <c r="B13" s="39" t="s">
        <v>12</v>
      </c>
      <c r="C13" s="31" t="s">
        <v>76</v>
      </c>
    </row>
    <row r="14" spans="1:3" s="9" customFormat="1" ht="99" x14ac:dyDescent="0.2">
      <c r="A14" s="39" t="s">
        <v>14</v>
      </c>
      <c r="B14" s="38" t="s">
        <v>66</v>
      </c>
      <c r="C14" s="34"/>
    </row>
    <row r="15" spans="1:3" s="9" customFormat="1" ht="49.5" x14ac:dyDescent="0.2">
      <c r="A15" s="39" t="s">
        <v>15</v>
      </c>
      <c r="B15" s="38" t="s">
        <v>67</v>
      </c>
      <c r="C15" s="34"/>
    </row>
    <row r="16" spans="1:3" s="9" customFormat="1" ht="16.5" x14ac:dyDescent="0.2">
      <c r="A16" s="39" t="s">
        <v>16</v>
      </c>
      <c r="B16" s="38" t="s">
        <v>17</v>
      </c>
      <c r="C16" s="34"/>
    </row>
    <row r="17" spans="1:3" s="9" customFormat="1" ht="49.5" x14ac:dyDescent="0.2">
      <c r="A17" s="39" t="s">
        <v>21</v>
      </c>
      <c r="B17" s="50" t="s">
        <v>73</v>
      </c>
      <c r="C17" s="35"/>
    </row>
    <row r="18" spans="1:3" s="9" customFormat="1" ht="16.5" x14ac:dyDescent="0.2">
      <c r="A18" s="97" t="s">
        <v>18</v>
      </c>
      <c r="B18" s="97"/>
      <c r="C18" s="35"/>
    </row>
    <row r="19" spans="1:3" s="9" customFormat="1" ht="16.5" x14ac:dyDescent="0.2">
      <c r="A19" s="101" t="s">
        <v>19</v>
      </c>
      <c r="B19" s="101"/>
      <c r="C19" s="36">
        <v>987.98</v>
      </c>
    </row>
    <row r="20" spans="1:3" s="9" customFormat="1" ht="3.75" customHeight="1" x14ac:dyDescent="0.2">
      <c r="A20" s="37"/>
      <c r="B20" s="37"/>
      <c r="C20" s="60"/>
    </row>
    <row r="21" spans="1:3" s="41" customFormat="1" ht="20.25" customHeight="1" x14ac:dyDescent="0.2">
      <c r="A21" s="104" t="s">
        <v>80</v>
      </c>
      <c r="B21" s="104"/>
      <c r="C21" s="104"/>
    </row>
    <row r="22" spans="1:3" s="9" customFormat="1" ht="19.5" customHeight="1" x14ac:dyDescent="0.2">
      <c r="A22" s="105" t="s">
        <v>6</v>
      </c>
      <c r="B22" s="105"/>
      <c r="C22" s="105"/>
    </row>
    <row r="23" spans="1:3" s="9" customFormat="1" ht="16.5" x14ac:dyDescent="0.2">
      <c r="A23" s="61" t="s">
        <v>7</v>
      </c>
      <c r="B23" s="102" t="s">
        <v>8</v>
      </c>
      <c r="C23" s="102"/>
    </row>
    <row r="24" spans="1:3" s="9" customFormat="1" ht="36.75" customHeight="1" x14ac:dyDescent="0.2">
      <c r="A24" s="63">
        <v>1001</v>
      </c>
      <c r="B24" s="103" t="s">
        <v>81</v>
      </c>
      <c r="C24" s="103"/>
    </row>
    <row r="25" spans="1:3" s="9" customFormat="1" ht="16.5" x14ac:dyDescent="0.2">
      <c r="A25" s="102" t="s">
        <v>9</v>
      </c>
      <c r="B25" s="102"/>
      <c r="C25" s="102"/>
    </row>
    <row r="26" spans="1:3" s="9" customFormat="1" ht="75" customHeight="1" x14ac:dyDescent="0.2">
      <c r="A26" s="62" t="s">
        <v>10</v>
      </c>
      <c r="B26" s="63">
        <v>1001</v>
      </c>
      <c r="C26" s="48" t="s">
        <v>5</v>
      </c>
    </row>
    <row r="27" spans="1:3" s="9" customFormat="1" ht="16.5" x14ac:dyDescent="0.2">
      <c r="A27" s="62" t="s">
        <v>11</v>
      </c>
      <c r="B27" s="63" t="s">
        <v>12</v>
      </c>
      <c r="C27" s="59" t="s">
        <v>13</v>
      </c>
    </row>
    <row r="28" spans="1:3" s="9" customFormat="1" ht="49.5" x14ac:dyDescent="0.2">
      <c r="A28" s="62" t="s">
        <v>14</v>
      </c>
      <c r="B28" s="72" t="s">
        <v>84</v>
      </c>
      <c r="C28" s="62"/>
    </row>
    <row r="29" spans="1:3" s="9" customFormat="1" ht="104.25" customHeight="1" x14ac:dyDescent="0.2">
      <c r="A29" s="62" t="s">
        <v>15</v>
      </c>
      <c r="B29" s="72" t="s">
        <v>85</v>
      </c>
      <c r="C29" s="62"/>
    </row>
    <row r="30" spans="1:3" s="9" customFormat="1" ht="16.5" x14ac:dyDescent="0.2">
      <c r="A30" s="62" t="s">
        <v>16</v>
      </c>
      <c r="B30" s="63" t="s">
        <v>17</v>
      </c>
      <c r="C30" s="62"/>
    </row>
    <row r="31" spans="1:3" s="9" customFormat="1" ht="37.5" customHeight="1" x14ac:dyDescent="0.2">
      <c r="A31" s="62" t="s">
        <v>21</v>
      </c>
      <c r="B31" s="103" t="s">
        <v>80</v>
      </c>
      <c r="C31" s="103"/>
    </row>
    <row r="32" spans="1:3" s="9" customFormat="1" ht="16.5" x14ac:dyDescent="0.2">
      <c r="A32" s="97" t="s">
        <v>18</v>
      </c>
      <c r="B32" s="97"/>
      <c r="C32" s="62"/>
    </row>
    <row r="33" spans="1:3" s="9" customFormat="1" ht="16.5" x14ac:dyDescent="0.2">
      <c r="A33" s="101" t="s">
        <v>19</v>
      </c>
      <c r="B33" s="101"/>
      <c r="C33" s="58">
        <v>-251.5</v>
      </c>
    </row>
    <row r="34" spans="1:3" s="9" customFormat="1" ht="9" customHeight="1" x14ac:dyDescent="0.2">
      <c r="A34" s="37"/>
      <c r="B34" s="37"/>
      <c r="C34" s="60"/>
    </row>
    <row r="35" spans="1:3" s="41" customFormat="1" ht="20.25" customHeight="1" x14ac:dyDescent="0.2">
      <c r="A35" s="104" t="s">
        <v>86</v>
      </c>
      <c r="B35" s="104"/>
      <c r="C35" s="104"/>
    </row>
    <row r="36" spans="1:3" s="9" customFormat="1" ht="18.75" customHeight="1" x14ac:dyDescent="0.2">
      <c r="A36" s="105" t="s">
        <v>6</v>
      </c>
      <c r="B36" s="105"/>
      <c r="C36" s="105"/>
    </row>
    <row r="37" spans="1:3" s="9" customFormat="1" ht="16.5" x14ac:dyDescent="0.2">
      <c r="A37" s="61" t="s">
        <v>7</v>
      </c>
      <c r="B37" s="102" t="s">
        <v>8</v>
      </c>
      <c r="C37" s="102"/>
    </row>
    <row r="38" spans="1:3" s="9" customFormat="1" ht="16.5" x14ac:dyDescent="0.2">
      <c r="A38" s="63">
        <v>1213</v>
      </c>
      <c r="B38" s="103" t="s">
        <v>89</v>
      </c>
      <c r="C38" s="103"/>
    </row>
    <row r="39" spans="1:3" s="9" customFormat="1" ht="16.5" x14ac:dyDescent="0.2">
      <c r="A39" s="102" t="s">
        <v>9</v>
      </c>
      <c r="B39" s="102"/>
      <c r="C39" s="102"/>
    </row>
    <row r="40" spans="1:3" s="9" customFormat="1" ht="75" customHeight="1" x14ac:dyDescent="0.2">
      <c r="A40" s="62" t="s">
        <v>10</v>
      </c>
      <c r="B40" s="63">
        <v>1213</v>
      </c>
      <c r="C40" s="48" t="s">
        <v>5</v>
      </c>
    </row>
    <row r="41" spans="1:3" s="9" customFormat="1" ht="16.5" x14ac:dyDescent="0.2">
      <c r="A41" s="62" t="s">
        <v>11</v>
      </c>
      <c r="B41" s="63">
        <v>11006</v>
      </c>
      <c r="C41" s="59" t="s">
        <v>13</v>
      </c>
    </row>
    <row r="42" spans="1:3" s="9" customFormat="1" ht="66.75" customHeight="1" x14ac:dyDescent="0.2">
      <c r="A42" s="62" t="s">
        <v>14</v>
      </c>
      <c r="B42" s="72" t="s">
        <v>87</v>
      </c>
      <c r="C42" s="62"/>
    </row>
    <row r="43" spans="1:3" s="9" customFormat="1" ht="123.75" customHeight="1" x14ac:dyDescent="0.2">
      <c r="A43" s="62" t="s">
        <v>15</v>
      </c>
      <c r="B43" s="72" t="s">
        <v>88</v>
      </c>
      <c r="C43" s="62"/>
    </row>
    <row r="44" spans="1:3" s="9" customFormat="1" ht="15" customHeight="1" x14ac:dyDescent="0.2">
      <c r="A44" s="62" t="s">
        <v>16</v>
      </c>
      <c r="B44" s="63" t="s">
        <v>17</v>
      </c>
      <c r="C44" s="62"/>
    </row>
    <row r="45" spans="1:3" s="9" customFormat="1" ht="41.25" customHeight="1" x14ac:dyDescent="0.2">
      <c r="A45" s="62" t="s">
        <v>21</v>
      </c>
      <c r="B45" s="103" t="s">
        <v>93</v>
      </c>
      <c r="C45" s="103"/>
    </row>
    <row r="46" spans="1:3" s="9" customFormat="1" ht="16.5" x14ac:dyDescent="0.2">
      <c r="A46" s="97" t="s">
        <v>18</v>
      </c>
      <c r="B46" s="97"/>
      <c r="C46" s="62"/>
    </row>
    <row r="47" spans="1:3" s="9" customFormat="1" ht="16.5" x14ac:dyDescent="0.2">
      <c r="A47" s="101" t="s">
        <v>19</v>
      </c>
      <c r="B47" s="101"/>
      <c r="C47" s="58">
        <v>-736.5</v>
      </c>
    </row>
  </sheetData>
  <mergeCells count="23">
    <mergeCell ref="A47:B47"/>
    <mergeCell ref="B37:C37"/>
    <mergeCell ref="B38:C38"/>
    <mergeCell ref="A39:C39"/>
    <mergeCell ref="B45:C45"/>
    <mergeCell ref="A46:B46"/>
    <mergeCell ref="A25:C25"/>
    <mergeCell ref="B31:C31"/>
    <mergeCell ref="A33:B33"/>
    <mergeCell ref="A35:C35"/>
    <mergeCell ref="A36:C36"/>
    <mergeCell ref="A32:B32"/>
    <mergeCell ref="A4:C4"/>
    <mergeCell ref="A19:B19"/>
    <mergeCell ref="B8:C8"/>
    <mergeCell ref="A6:C6"/>
    <mergeCell ref="A21:C21"/>
    <mergeCell ref="B24:C24"/>
    <mergeCell ref="B23:C23"/>
    <mergeCell ref="A7:C7"/>
    <mergeCell ref="A10:C10"/>
    <mergeCell ref="A18:B18"/>
    <mergeCell ref="A22:C22"/>
  </mergeCell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view="pageBreakPreview" topLeftCell="A7" zoomScale="145" zoomScaleNormal="100" zoomScaleSheetLayoutView="145" workbookViewId="0">
      <selection activeCell="E14" sqref="E14"/>
    </sheetView>
  </sheetViews>
  <sheetFormatPr defaultRowHeight="12.75" x14ac:dyDescent="0.2"/>
  <cols>
    <col min="1" max="1" width="30.7109375" customWidth="1"/>
    <col min="2" max="2" width="17.85546875" customWidth="1"/>
    <col min="3" max="3" width="16.42578125" customWidth="1"/>
    <col min="4" max="5" width="12.85546875" customWidth="1"/>
    <col min="6" max="6" width="17.42578125" customWidth="1"/>
    <col min="7" max="7" width="20.28515625" customWidth="1"/>
  </cols>
  <sheetData>
    <row r="1" spans="1:7" s="75" customFormat="1" ht="17.25" customHeight="1" x14ac:dyDescent="0.2">
      <c r="A1" s="74"/>
      <c r="B1" s="115" t="s">
        <v>107</v>
      </c>
      <c r="C1" s="115"/>
      <c r="D1" s="115"/>
      <c r="E1" s="115"/>
      <c r="F1" s="115"/>
      <c r="G1" s="115"/>
    </row>
    <row r="2" spans="1:7" s="75" customFormat="1" ht="17.25" x14ac:dyDescent="0.2">
      <c r="A2" s="115" t="s">
        <v>94</v>
      </c>
      <c r="B2" s="115"/>
      <c r="C2" s="115"/>
      <c r="D2" s="115"/>
      <c r="E2" s="115"/>
      <c r="F2" s="115"/>
      <c r="G2" s="115"/>
    </row>
    <row r="3" spans="1:7" s="75" customFormat="1" ht="17.25" customHeight="1" x14ac:dyDescent="0.2">
      <c r="A3" s="115" t="s">
        <v>95</v>
      </c>
      <c r="B3" s="115"/>
      <c r="C3" s="115"/>
      <c r="D3" s="115"/>
      <c r="E3" s="115"/>
      <c r="F3" s="115"/>
      <c r="G3" s="115"/>
    </row>
    <row r="4" spans="1:7" s="77" customFormat="1" ht="17.25" x14ac:dyDescent="0.2">
      <c r="A4" s="76"/>
      <c r="C4" s="78"/>
      <c r="D4" s="78"/>
      <c r="E4" s="79"/>
      <c r="F4" s="79"/>
      <c r="G4" s="80"/>
    </row>
    <row r="5" spans="1:7" s="77" customFormat="1" ht="17.25" x14ac:dyDescent="0.2">
      <c r="A5" s="76"/>
      <c r="C5" s="78"/>
      <c r="D5" s="78"/>
      <c r="E5" s="79"/>
      <c r="F5" s="79"/>
      <c r="G5" s="80"/>
    </row>
    <row r="6" spans="1:7" s="77" customFormat="1" ht="55.5" customHeight="1" x14ac:dyDescent="0.2">
      <c r="A6" s="116" t="s">
        <v>96</v>
      </c>
      <c r="B6" s="116"/>
      <c r="C6" s="116"/>
      <c r="D6" s="116"/>
      <c r="E6" s="116"/>
      <c r="F6" s="116"/>
      <c r="G6" s="116"/>
    </row>
    <row r="7" spans="1:7" s="77" customFormat="1" ht="97.5" customHeight="1" x14ac:dyDescent="0.2">
      <c r="A7" s="117" t="s">
        <v>97</v>
      </c>
      <c r="B7" s="117" t="s">
        <v>98</v>
      </c>
      <c r="C7" s="117" t="s">
        <v>99</v>
      </c>
      <c r="D7" s="117" t="s">
        <v>100</v>
      </c>
      <c r="E7" s="118" t="s">
        <v>101</v>
      </c>
      <c r="F7" s="119" t="s">
        <v>5</v>
      </c>
      <c r="G7" s="119"/>
    </row>
    <row r="8" spans="1:7" s="77" customFormat="1" ht="27" x14ac:dyDescent="0.2">
      <c r="A8" s="117"/>
      <c r="B8" s="117"/>
      <c r="C8" s="117"/>
      <c r="D8" s="117"/>
      <c r="E8" s="118"/>
      <c r="F8" s="87" t="s">
        <v>102</v>
      </c>
      <c r="G8" s="88" t="s">
        <v>103</v>
      </c>
    </row>
    <row r="9" spans="1:7" s="81" customFormat="1" ht="22.5" customHeight="1" x14ac:dyDescent="0.2">
      <c r="A9" s="113" t="s">
        <v>72</v>
      </c>
      <c r="B9" s="113"/>
      <c r="C9" s="113"/>
      <c r="D9" s="113"/>
      <c r="E9" s="113"/>
      <c r="F9" s="113"/>
      <c r="G9" s="84">
        <f>SUM(G10+G75+G71)+G117</f>
        <v>988</v>
      </c>
    </row>
    <row r="10" spans="1:7" s="77" customFormat="1" ht="29.25" customHeight="1" x14ac:dyDescent="0.2">
      <c r="A10" s="85" t="s">
        <v>104</v>
      </c>
      <c r="B10" s="86" t="s">
        <v>105</v>
      </c>
      <c r="C10" s="86" t="s">
        <v>106</v>
      </c>
      <c r="D10" s="114"/>
      <c r="E10" s="114"/>
      <c r="F10" s="114"/>
      <c r="G10" s="120">
        <f>+G11</f>
        <v>988</v>
      </c>
    </row>
    <row r="11" spans="1:7" ht="30" customHeight="1" x14ac:dyDescent="0.2">
      <c r="A11" s="82" t="s">
        <v>108</v>
      </c>
      <c r="B11" s="83" t="s">
        <v>109</v>
      </c>
      <c r="C11" s="82" t="s">
        <v>110</v>
      </c>
      <c r="D11" s="82" t="s">
        <v>111</v>
      </c>
      <c r="E11" s="122">
        <v>988000</v>
      </c>
      <c r="F11" s="82">
        <v>1</v>
      </c>
      <c r="G11" s="121">
        <v>988</v>
      </c>
    </row>
    <row r="12" spans="1:7" ht="14.25" x14ac:dyDescent="0.2">
      <c r="A12" s="113" t="s">
        <v>86</v>
      </c>
      <c r="B12" s="113"/>
      <c r="C12" s="113"/>
      <c r="D12" s="113"/>
      <c r="E12" s="113"/>
      <c r="F12" s="113"/>
      <c r="G12" s="84">
        <f>SUM(G13+G78+G74)+G120</f>
        <v>-736.5</v>
      </c>
    </row>
    <row r="13" spans="1:7" ht="14.25" x14ac:dyDescent="0.2">
      <c r="A13" s="85" t="s">
        <v>112</v>
      </c>
      <c r="B13" s="86" t="s">
        <v>113</v>
      </c>
      <c r="C13" s="86" t="s">
        <v>106</v>
      </c>
      <c r="D13" s="114"/>
      <c r="E13" s="114"/>
      <c r="F13" s="114"/>
      <c r="G13" s="120">
        <f>+G14</f>
        <v>-736.5</v>
      </c>
    </row>
    <row r="14" spans="1:7" ht="33" customHeight="1" x14ac:dyDescent="0.2">
      <c r="A14" s="82" t="s">
        <v>108</v>
      </c>
      <c r="B14" s="83" t="s">
        <v>109</v>
      </c>
      <c r="C14" s="82" t="s">
        <v>110</v>
      </c>
      <c r="D14" s="82" t="s">
        <v>111</v>
      </c>
      <c r="E14" s="82"/>
      <c r="F14" s="82"/>
      <c r="G14" s="120">
        <v>-736.5</v>
      </c>
    </row>
    <row r="15" spans="1:7" ht="14.25" x14ac:dyDescent="0.2">
      <c r="A15" s="113" t="s">
        <v>80</v>
      </c>
      <c r="B15" s="113"/>
      <c r="C15" s="113"/>
      <c r="D15" s="113"/>
      <c r="E15" s="113"/>
      <c r="F15" s="113"/>
      <c r="G15" s="84">
        <f>SUM(G16+G81+G77)+G123</f>
        <v>-251.5</v>
      </c>
    </row>
    <row r="16" spans="1:7" ht="14.25" x14ac:dyDescent="0.2">
      <c r="A16" s="85" t="s">
        <v>112</v>
      </c>
      <c r="B16" s="86" t="s">
        <v>113</v>
      </c>
      <c r="C16" s="86" t="s">
        <v>106</v>
      </c>
      <c r="D16" s="114"/>
      <c r="E16" s="114"/>
      <c r="F16" s="114"/>
      <c r="G16" s="120">
        <f>+G17</f>
        <v>-251.5</v>
      </c>
    </row>
    <row r="17" spans="1:7" ht="34.5" customHeight="1" x14ac:dyDescent="0.2">
      <c r="A17" s="82" t="s">
        <v>108</v>
      </c>
      <c r="B17" s="83" t="s">
        <v>109</v>
      </c>
      <c r="C17" s="82" t="s">
        <v>110</v>
      </c>
      <c r="D17" s="82" t="s">
        <v>111</v>
      </c>
      <c r="E17" s="82"/>
      <c r="F17" s="82"/>
      <c r="G17" s="120">
        <v>-251.5</v>
      </c>
    </row>
  </sheetData>
  <mergeCells count="16">
    <mergeCell ref="B1:G1"/>
    <mergeCell ref="A2:G2"/>
    <mergeCell ref="A3:G3"/>
    <mergeCell ref="A6:G6"/>
    <mergeCell ref="A7:A8"/>
    <mergeCell ref="B7:B8"/>
    <mergeCell ref="C7:C8"/>
    <mergeCell ref="D7:D8"/>
    <mergeCell ref="E7:E8"/>
    <mergeCell ref="F7:G7"/>
    <mergeCell ref="A12:F12"/>
    <mergeCell ref="D13:F13"/>
    <mergeCell ref="A15:F15"/>
    <mergeCell ref="D16:F16"/>
    <mergeCell ref="A9:F9"/>
    <mergeCell ref="D10:F1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 Harutyunyan</dc:creator>
  <cp:keywords>https:/mul-mtc.gov.am/tasks/docs/attachment.php?id=193553&amp;fn=Voroshum+2019-3-NEW.xlsx&amp;out=1&amp;token=</cp:keywords>
  <cp:lastModifiedBy>Lilit Harutyunyan</cp:lastModifiedBy>
  <cp:lastPrinted>2019-10-10T13:19:41Z</cp:lastPrinted>
  <dcterms:created xsi:type="dcterms:W3CDTF">2019-03-14T07:25:24Z</dcterms:created>
  <dcterms:modified xsi:type="dcterms:W3CDTF">2019-10-28T14:01:47Z</dcterms:modified>
</cp:coreProperties>
</file>