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Havelvats 1" sheetId="3" r:id="rId1"/>
    <sheet name="Havelvats 2" sheetId="2" r:id="rId2"/>
    <sheet name="Havelvats 3" sheetId="4" r:id="rId3"/>
  </sheets>
  <calcPr calcId="145621"/>
</workbook>
</file>

<file path=xl/calcChain.xml><?xml version="1.0" encoding="utf-8"?>
<calcChain xmlns="http://schemas.openxmlformats.org/spreadsheetml/2006/main">
  <c r="H16" i="4" l="1"/>
  <c r="G22" i="3" l="1"/>
  <c r="E22" i="3"/>
  <c r="F17" i="3"/>
  <c r="E17" i="3"/>
  <c r="E15" i="3" s="1"/>
  <c r="F22" i="3"/>
  <c r="F15" i="3" s="1"/>
  <c r="F13" i="3" s="1"/>
  <c r="F11" i="3" s="1"/>
  <c r="F9" i="3" s="1"/>
  <c r="H22" i="3"/>
  <c r="G17" i="3"/>
  <c r="G15" i="3" s="1"/>
  <c r="G13" i="3" s="1"/>
  <c r="G11" i="3" s="1"/>
  <c r="G9" i="3" s="1"/>
  <c r="H17" i="3"/>
  <c r="H15" i="3" l="1"/>
  <c r="H13" i="3" s="1"/>
  <c r="H11" i="3" s="1"/>
  <c r="H9" i="3" s="1"/>
  <c r="E13" i="3"/>
  <c r="E11" i="3" s="1"/>
  <c r="E9" i="3" s="1"/>
</calcChain>
</file>

<file path=xl/sharedStrings.xml><?xml version="1.0" encoding="utf-8"?>
<sst xmlns="http://schemas.openxmlformats.org/spreadsheetml/2006/main" count="169" uniqueCount="109">
  <si>
    <t>ՀՀ կառավարության 2017 թվականի</t>
  </si>
  <si>
    <t>____________________ _____-ի</t>
  </si>
  <si>
    <t>N ____________-Ն որոշման</t>
  </si>
  <si>
    <t>ՀՀ գյուղատնտեսության նախարարություն</t>
  </si>
  <si>
    <t>Ծրագրային դասիչը</t>
  </si>
  <si>
    <t>Գումարը (հազար դրամ)</t>
  </si>
  <si>
    <t>Վերջնական արդյունքի նկարագրությունը</t>
  </si>
  <si>
    <t>Հողագործությունից ստացվող արդյունքի բարելավում</t>
  </si>
  <si>
    <t>ԱԾ02</t>
  </si>
  <si>
    <t xml:space="preserve">Բույսերի պաշտպանության միջոցառումներ </t>
  </si>
  <si>
    <t>Հավելված N 2</t>
  </si>
  <si>
    <t xml:space="preserve">ՀԱՅԱՍՏԱՆԻ ՀԱՆՐԱՊԵՏՈՒԹՅԱՆ ԿԱՌԱՎԱՐՈՒԹՅԱՆ 2016 ԹՎԱԿԱՆԻ ԴԵԿՏԵՄԲԵՐԻ 29-Ի N 1313-Ն ՈՐՈՇՄԱՆ  N 11 ՀԱՎԵԼՎԱԾԻ N 11.14 ԱՂՅՈՒՍԱԿՈՒՄ ԿԱՏԱՐՎՈՂ ՓՈՓՈԽՈՒԹՅՈՒՆՆԵՐԸ </t>
  </si>
  <si>
    <t>ՄԱՍ Գ: Նախարարի  պատասխանատվության ներքո իրականացվող  քաղաքականության  միջոցառումների և ֆինանսական կառավարման արդյուների ցուցանիշները</t>
  </si>
  <si>
    <t>1. Քաղաքականության միջոցառումներ</t>
  </si>
  <si>
    <t>1.1 Ծառայություններ</t>
  </si>
  <si>
    <t>Մատուցվող ծառայության անվանումը</t>
  </si>
  <si>
    <t xml:space="preserve">Ոչ ֆինանսական ցուցանիշներ </t>
  </si>
  <si>
    <t xml:space="preserve">Ֆինանսական ցուցանիշներ </t>
  </si>
  <si>
    <t>Նկարագրություն</t>
  </si>
  <si>
    <t>Մկնանման կրծողների, մորեխների և անտառի վնասակար օրգանիզմների  դեմ կենտրոնացված պայքարի միջոցառումներ</t>
  </si>
  <si>
    <t>Չափորոշիչներ</t>
  </si>
  <si>
    <t>I եռամսյակ</t>
  </si>
  <si>
    <t>I կիսամյակ</t>
  </si>
  <si>
    <t>9 ամիս</t>
  </si>
  <si>
    <t>Տարի</t>
  </si>
  <si>
    <t>Քանակական</t>
  </si>
  <si>
    <t>Գյուղատնտեսական մշակաբույսերի առավել վնասակար օրգանիզմների դեմ  տարվող պայքարի տարածքը, հա</t>
  </si>
  <si>
    <t>X</t>
  </si>
  <si>
    <t>Անտառի առավել վնասակար օրգանիզմների դեմ  տարվող պայքարի տարածքը, հա</t>
  </si>
  <si>
    <t>Որակական</t>
  </si>
  <si>
    <t>Առավել վնասակար օրգանիզմների քանակների և պատճառված վնասների նվազեցում</t>
  </si>
  <si>
    <t>Ժամկետայնության</t>
  </si>
  <si>
    <r>
      <t>Գյուղատնտեսական մշակաբույսերի առավել վնասակար օրգանիզմների</t>
    </r>
    <r>
      <rPr>
        <sz val="10"/>
        <rFont val="GHEA Grapalat"/>
        <family val="3"/>
      </rPr>
      <t xml:space="preserve"> դեմ տարվող պայքարի միջոցառումներ</t>
    </r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</si>
  <si>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</si>
  <si>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</si>
  <si>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1059 Բուսաբուծության խթանում և բույսերի պաշտպանություն</t>
  </si>
  <si>
    <t>Ծառայություն մատուցողի (մատուցողների) անվանումը</t>
  </si>
  <si>
    <t>ՙԳնումների մասին՚ ՀՀ օրենքով սահմանված կարգով հայտարարված  մրցույթներում հաղթող ճանաչված կազմակերպություններ</t>
  </si>
  <si>
    <t>Մկնանման կրծողների դեմ  տարվող պայքարի տարածքը, հա</t>
  </si>
  <si>
    <t xml:space="preserve">ՀԱՅԱՍՏԱՆԻ  ՀԱՆՐԱՊԵՏՈՒԹՅԱՆ
ԿԱՌԱՎԱՐՈՒԹՅԱՆ  ԱՇԽԱՏԱԿԱԶՄԻ                                                                                    Դ. ՀԱՐՈՒԹՅՈՒՆՅԱՆ
 ՂԵԿԱՎԱՐ - ՆԱԽԱՐԱՐ   </t>
  </si>
  <si>
    <t>ՀԱՅԱՍՏԱՆԻ  ՀԱՆՐԱՊԵՏՈՒԹՅԱՆ ԿԱՌԱՎԱՐՈՒԹՅԱՆ 2016 ԹՎԱԿԱՆԻ ԴԵԿՏԵՄԲԵՐԻ 29-Ի  N 1313-Ն ՈՐՈՇՄԱՆ N 12 ՀԱՎԵԼՎԱԾՈՒՄ ԿԱՏԱՐՎՈՂ  ՓՈՓՈԽՈՒԹՅՈՒՆՆԵՐԸ</t>
  </si>
  <si>
    <t>/հազար դրամ/</t>
  </si>
  <si>
    <t xml:space="preserve">Գնման առարկայի </t>
  </si>
  <si>
    <t>Կոդը</t>
  </si>
  <si>
    <t>Անվանումը</t>
  </si>
  <si>
    <t>Գնման ձևը</t>
  </si>
  <si>
    <t>Չափի միավորը</t>
  </si>
  <si>
    <t>Միավորի գինը</t>
  </si>
  <si>
    <t xml:space="preserve"> Ցուցանիշների փոփոխությունը  (ծախսերի ավելացումները  նշված են դրական նշանով)</t>
  </si>
  <si>
    <t>Քանակը</t>
  </si>
  <si>
    <t>Գումարը (հազ. դրամ)</t>
  </si>
  <si>
    <t>Բաժին N 04</t>
  </si>
  <si>
    <t>Խումբ N 02</t>
  </si>
  <si>
    <t>Դաս N 01</t>
  </si>
  <si>
    <t>Բույսերի պաշտպանության միջոցառումներ</t>
  </si>
  <si>
    <t>ՄԱՍ I. ԱՊՐԱՆՔՆԵՐ</t>
  </si>
  <si>
    <t>33691147-1</t>
  </si>
  <si>
    <t>թունանյութեր</t>
  </si>
  <si>
    <t>ՇՀ</t>
  </si>
  <si>
    <t>կգ</t>
  </si>
  <si>
    <t>ՄԱՍ III. ԾԱՌԱՅՈՒԹՅՈՒՆՆԵՐ</t>
  </si>
  <si>
    <t>90921200-1</t>
  </si>
  <si>
    <t>Վնասատուների դեմ պայքարի ծառայություններ</t>
  </si>
  <si>
    <t>դրամ</t>
  </si>
  <si>
    <t xml:space="preserve">ՀԱՅԱՍՏԱՆԻ  ՀԱՆՐԱՊԵՏՈՒԹՅԱՆ ԿԱՌԱՎԱՐՈՒԹՅԱՆ  ԱՇԽԱՏԱԿԱԶՄԻ            ՂԵԿԱՎԱՐ-ՆԱԽԱՐԱՐ  </t>
  </si>
  <si>
    <t xml:space="preserve">  Դ. ՀԱՐՈՒԹՅՈՒՆՅԱՆ</t>
  </si>
  <si>
    <t>Հավելված N 1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</si>
  <si>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</si>
  <si>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</si>
  <si>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</si>
  <si>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</si>
  <si>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</si>
  <si>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</si>
  <si>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տարի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</si>
  <si>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</si>
  <si>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</si>
  <si>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</si>
  <si>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</si>
  <si>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</si>
  <si>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</si>
  <si>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01</t>
  </si>
  <si>
    <t>Գյուղատնտեսություն</t>
  </si>
  <si>
    <t>որից`</t>
  </si>
  <si>
    <t xml:space="preserve">ՀԱՅԱՍՏԱՆԻ  ՀԱՆՐԱՊԵՏՈՒԹՅԱՆ
ԿԱՌԱՎԱՐՈՒԹՅԱՆ  ԱՇԽԱՏԱԿԱԶՄԻ                                       Դ. ՀԱՐՈՒԹՅՈՒՆՅԱՆ
 ՂԵԿԱՎԱՐ - ՆԱԽԱՐԱՐ   </t>
  </si>
  <si>
    <t>առաջին եռամսյակ</t>
  </si>
  <si>
    <t>առաջին կիսամյակ</t>
  </si>
  <si>
    <t>ինն ամիս</t>
  </si>
  <si>
    <t>04. Բույսերի պաշտպանության միջոցառումներ</t>
  </si>
  <si>
    <t>Մասնագիտական ծառայություններ</t>
  </si>
  <si>
    <t>Հատուկ նպատակային այլ նյութեր</t>
  </si>
  <si>
    <t>ՀԱՅԱՍՏԱՆԻ ՀԱՆՐԱՊԵՏՈՒԹՅԱՆ 2017 ԹՎԱԿԱՆԻ ՊԵՏԱԿԱՆ ԲՅՈՒՋԵԻ ՄԱՍԻՆ» ՀԱՅԱՍՏԱՆԻ ՀԱՆՐԱՊԵՏՈՒԹՅԱՆ ՕՐԵՆՔԻ N 1 ՀԱՎԵԼՎԱԾՈՒՄ ԿԱՏԱՐՎՈՂ ՎԵՐԱԲԱՇԽՈՒՄԸ ԵՎ ՀԱՅԱՍՏԱՆԻ ՀԱՆՐԱՊԵՏՈՒԹՅԱՆ ԿԱՌԱՎԱՐՈՒԹՅԱՆ 2016 ԹՎԱԿԱՆԻ ԴԵԿՏԵՄԲԵՐԻ 29-Ի N 1313-Ն ՈՐՈՇՄԱՆ N 5 ՀԱՎԵԼՎԱԾՈՒՄ ԿԱՏԱՐՎՈՂ ՓՈՓՈԽՈՒԹՅՈՒՆՆԵՐԸ ԵՎ ԼՐԱՑՈՒՄԸ</t>
  </si>
  <si>
    <t>16.  Պետական աջակցություն գյուղատնտեսական հողօգտագործողներին մատչելի գներով պարարտանյութերի ձեռքբերման համար</t>
  </si>
  <si>
    <t>Սուբսիդիաներ ոչ պետական ոչ ֆինանսական կազմակերպություններին</t>
  </si>
  <si>
    <t>33691147-2</t>
  </si>
  <si>
    <t>1.2 Տրանսֆերտներ</t>
  </si>
  <si>
    <t>ԾՏ03</t>
  </si>
  <si>
    <t>Պետական աջակցություն գյուղատնտեսական հողօգտագործողներին մատչելի գներով պարարտանյութերի ձեռքբերման համար</t>
  </si>
  <si>
    <t>Հողօգտագործողներին ազոտական, ֆոսֆորական և կալիումական պարարտանյութերի մատչելի գներով տրամադրում</t>
  </si>
  <si>
    <t>Շահառուների քանակը</t>
  </si>
  <si>
    <t>Համայնքների քանակ</t>
  </si>
  <si>
    <t>Ծրագրից օգտվող տնտեսվարողների թիվը</t>
  </si>
  <si>
    <t>Տրանսֆերտի վճարման հաճախականությունը</t>
  </si>
  <si>
    <t>1 անգամ</t>
  </si>
  <si>
    <t>Շահառուների ընտրության չափանիշները</t>
  </si>
  <si>
    <t>Յուրաքանչյուր տարվա պետական բյուջեով ընտրված մարզերի հողատերեր</t>
  </si>
  <si>
    <t>Ծրագիրը/ծրագրերը/, որի /որոնց/ շրջանակներում իրականացվում է  քաղաքականության միջոցառումը</t>
  </si>
  <si>
    <t>1022 Գյուղատնտեսության զարգացման խթանման ծրագիր</t>
  </si>
  <si>
    <t>Գյուղատնտեսական մթերքի և դրանց վերամշակումից ստացվող սննդամթերքի ծավալների ավելացում, օգտագործվող վարելահողերի ավելացում՝ այն հասցնելով ամբողջ վարելահողերի շուրջ 82.7%</t>
  </si>
  <si>
    <t>Հավելված 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</si>
</sst>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);\(#,##0.0\)"/>
    <numFmt numFmtId="165" formatCode="#,##0.0"/>
    <numFmt numFmtId="166" formatCode="0.0"/>
    <numFmt numFmtId="167" formatCode="0.0_);\(0.0\)"/>
    <numFmt numFmtId="168" formatCode="0.00_);\(0.00\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11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u/>
      <sz val="10"/>
      <color theme="1"/>
      <name val="GHEA Grapalat"/>
      <family val="3"/>
    </font>
    <font>
      <b/>
      <sz val="10"/>
      <name val="GHEA Grapalat"/>
      <family val="3"/>
    </font>
    <font>
      <b/>
      <u/>
      <sz val="11"/>
      <color theme="1"/>
      <name val="GHEA Grapalat"/>
      <family val="3"/>
    </font>
    <font>
      <u/>
      <sz val="11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5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7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4" borderId="7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0" borderId="12" xfId="0" applyFont="1" applyFill="1" applyBorder="1" applyAlignment="1">
      <alignment wrapText="1"/>
    </xf>
    <xf numFmtId="0" fontId="4" fillId="3" borderId="13" xfId="0" applyFont="1" applyFill="1" applyBorder="1" applyAlignment="1">
      <alignment horizontal="centerContinuous" vertical="center" wrapText="1"/>
    </xf>
    <xf numFmtId="0" fontId="4" fillId="3" borderId="0" xfId="0" applyFont="1" applyFill="1" applyBorder="1" applyAlignment="1">
      <alignment horizontal="centerContinuous" vertical="center" wrapText="1"/>
    </xf>
    <xf numFmtId="0" fontId="4" fillId="3" borderId="14" xfId="0" applyFont="1" applyFill="1" applyBorder="1" applyAlignment="1">
      <alignment horizontal="centerContinuous" vertical="center" wrapText="1"/>
    </xf>
    <xf numFmtId="0" fontId="4" fillId="4" borderId="13" xfId="0" applyFont="1" applyFill="1" applyBorder="1" applyAlignment="1">
      <alignment horizontal="centerContinuous" vertical="center" wrapText="1"/>
    </xf>
    <xf numFmtId="0" fontId="4" fillId="4" borderId="0" xfId="0" applyFont="1" applyFill="1" applyBorder="1" applyAlignment="1">
      <alignment horizontal="centerContinuous" vertical="center" wrapText="1"/>
    </xf>
    <xf numFmtId="0" fontId="4" fillId="2" borderId="1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justify" vertical="top" wrapText="1"/>
    </xf>
    <xf numFmtId="0" fontId="4" fillId="2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justify" vertical="top" wrapText="1"/>
    </xf>
    <xf numFmtId="0" fontId="4" fillId="3" borderId="18" xfId="0" applyFont="1" applyFill="1" applyBorder="1" applyAlignment="1">
      <alignment horizontal="centerContinuous" vertical="center" wrapText="1"/>
    </xf>
    <xf numFmtId="0" fontId="4" fillId="4" borderId="18" xfId="0" applyFont="1" applyFill="1" applyBorder="1" applyAlignment="1">
      <alignment horizontal="centerContinuous" vertical="center" wrapText="1"/>
    </xf>
    <xf numFmtId="0" fontId="4" fillId="4" borderId="1" xfId="0" applyFont="1" applyFill="1" applyBorder="1" applyAlignment="1">
      <alignment horizontal="centerContinuous" vertical="center" wrapText="1"/>
    </xf>
    <xf numFmtId="0" fontId="4" fillId="3" borderId="19" xfId="0" applyFont="1" applyFill="1" applyBorder="1" applyAlignment="1">
      <alignment horizontal="centerContinuous" vertical="center" wrapText="1"/>
    </xf>
    <xf numFmtId="0" fontId="9" fillId="3" borderId="2" xfId="0" applyFont="1" applyFill="1" applyBorder="1" applyAlignment="1">
      <alignment horizontal="centerContinuous" vertical="top"/>
    </xf>
    <xf numFmtId="0" fontId="9" fillId="3" borderId="20" xfId="0" applyFont="1" applyFill="1" applyBorder="1" applyAlignment="1">
      <alignment horizontal="centerContinuous" vertical="top" wrapText="1"/>
    </xf>
    <xf numFmtId="0" fontId="4" fillId="3" borderId="20" xfId="0" applyFont="1" applyFill="1" applyBorder="1" applyAlignment="1">
      <alignment horizontal="centerContinuous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 wrapText="1"/>
    </xf>
    <xf numFmtId="164" fontId="4" fillId="0" borderId="4" xfId="0" applyNumberFormat="1" applyFont="1" applyFill="1" applyBorder="1" applyAlignment="1">
      <alignment horizontal="right" vertical="top"/>
    </xf>
    <xf numFmtId="165" fontId="4" fillId="0" borderId="4" xfId="0" applyNumberFormat="1" applyFont="1" applyFill="1" applyBorder="1" applyAlignment="1">
      <alignment horizontal="right" vertical="top"/>
    </xf>
    <xf numFmtId="0" fontId="3" fillId="0" borderId="0" xfId="0" applyFont="1"/>
    <xf numFmtId="0" fontId="4" fillId="3" borderId="21" xfId="0" applyFont="1" applyFill="1" applyBorder="1" applyAlignment="1">
      <alignment vertical="top"/>
    </xf>
    <xf numFmtId="0" fontId="9" fillId="3" borderId="22" xfId="0" applyFont="1" applyFill="1" applyBorder="1" applyAlignment="1">
      <alignment vertical="top" wrapText="1"/>
    </xf>
    <xf numFmtId="0" fontId="4" fillId="0" borderId="23" xfId="0" applyFont="1" applyFill="1" applyBorder="1" applyAlignment="1">
      <alignment wrapText="1"/>
    </xf>
    <xf numFmtId="0" fontId="9" fillId="3" borderId="24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/>
    </xf>
    <xf numFmtId="0" fontId="9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9" fillId="3" borderId="14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/>
    </xf>
    <xf numFmtId="0" fontId="4" fillId="0" borderId="25" xfId="0" applyFont="1" applyFill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25" xfId="0" applyFont="1" applyFill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18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49" fontId="6" fillId="0" borderId="0" xfId="0" applyNumberFormat="1" applyFont="1"/>
    <xf numFmtId="49" fontId="6" fillId="0" borderId="4" xfId="0" applyNumberFormat="1" applyFont="1" applyBorder="1" applyAlignment="1">
      <alignment horizontal="center" vertical="center" textRotation="90" wrapText="1"/>
    </xf>
    <xf numFmtId="3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7" fontId="6" fillId="0" borderId="4" xfId="0" applyNumberFormat="1" applyFont="1" applyBorder="1" applyAlignment="1">
      <alignment horizontal="center" vertical="center"/>
    </xf>
    <xf numFmtId="39" fontId="6" fillId="0" borderId="4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39" fontId="6" fillId="0" borderId="2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39" fontId="6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39" fontId="6" fillId="0" borderId="0" xfId="0" applyNumberFormat="1" applyFont="1"/>
    <xf numFmtId="49" fontId="6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39" fontId="6" fillId="0" borderId="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/>
    <xf numFmtId="3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6" fillId="0" borderId="4" xfId="0" applyFont="1" applyBorder="1"/>
    <xf numFmtId="0" fontId="4" fillId="3" borderId="4" xfId="0" applyFont="1" applyFill="1" applyBorder="1" applyAlignment="1">
      <alignment vertical="top"/>
    </xf>
    <xf numFmtId="0" fontId="7" fillId="0" borderId="4" xfId="0" applyFont="1" applyBorder="1"/>
    <xf numFmtId="0" fontId="5" fillId="3" borderId="2" xfId="0" applyFont="1" applyFill="1" applyBorder="1" applyAlignment="1">
      <alignment vertical="top"/>
    </xf>
    <xf numFmtId="0" fontId="4" fillId="3" borderId="20" xfId="0" applyFont="1" applyFill="1" applyBorder="1" applyAlignment="1">
      <alignment vertical="top"/>
    </xf>
    <xf numFmtId="0" fontId="7" fillId="0" borderId="20" xfId="0" applyFont="1" applyBorder="1"/>
    <xf numFmtId="164" fontId="4" fillId="0" borderId="20" xfId="0" applyNumberFormat="1" applyFont="1" applyFill="1" applyBorder="1" applyAlignment="1">
      <alignment horizontal="right" vertical="top"/>
    </xf>
    <xf numFmtId="0" fontId="6" fillId="0" borderId="20" xfId="0" applyFont="1" applyBorder="1"/>
    <xf numFmtId="0" fontId="6" fillId="0" borderId="3" xfId="0" applyFont="1" applyBorder="1"/>
    <xf numFmtId="0" fontId="4" fillId="0" borderId="4" xfId="0" applyFont="1" applyFill="1" applyBorder="1" applyAlignment="1">
      <alignment vertical="top"/>
    </xf>
    <xf numFmtId="0" fontId="4" fillId="0" borderId="20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7" fillId="3" borderId="20" xfId="0" applyFont="1" applyFill="1" applyBorder="1"/>
    <xf numFmtId="164" fontId="4" fillId="3" borderId="20" xfId="0" applyNumberFormat="1" applyFont="1" applyFill="1" applyBorder="1" applyAlignment="1">
      <alignment horizontal="right" vertical="top"/>
    </xf>
    <xf numFmtId="0" fontId="6" fillId="3" borderId="20" xfId="0" applyFont="1" applyFill="1" applyBorder="1"/>
    <xf numFmtId="0" fontId="6" fillId="3" borderId="3" xfId="0" applyFont="1" applyFill="1" applyBorder="1"/>
    <xf numFmtId="0" fontId="2" fillId="0" borderId="0" xfId="0" applyFont="1" applyFill="1" applyAlignment="1">
      <alignment horizontal="right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39" fontId="6" fillId="0" borderId="2" xfId="0" applyNumberFormat="1" applyFont="1" applyBorder="1" applyAlignment="1">
      <alignment horizontal="center" vertical="center" wrapText="1"/>
    </xf>
    <xf numFmtId="39" fontId="6" fillId="0" borderId="20" xfId="0" applyNumberFormat="1" applyFont="1" applyBorder="1" applyAlignment="1">
      <alignment horizontal="center" vertical="center" wrapText="1"/>
    </xf>
    <xf numFmtId="39" fontId="6" fillId="0" borderId="3" xfId="0" applyNumberFormat="1" applyFont="1" applyBorder="1" applyAlignment="1">
      <alignment horizontal="center" vertical="center" wrapText="1"/>
    </xf>
    <xf numFmtId="39" fontId="7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9" fontId="7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3" borderId="5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6" fontId="3" fillId="0" borderId="4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6" workbookViewId="0">
      <selection activeCell="D35" sqref="D35"/>
    </sheetView>
  </sheetViews>
  <sheetFormatPr defaultRowHeight="16.5" x14ac:dyDescent="0.3"/>
  <cols>
    <col min="1" max="3" width="5" style="59" customWidth="1"/>
    <col min="4" max="4" width="46.85546875" style="1" customWidth="1"/>
    <col min="5" max="7" width="14.85546875" style="1" customWidth="1"/>
    <col min="8" max="8" width="14.85546875" style="75" customWidth="1"/>
    <col min="9" max="10" width="9.140625" style="1"/>
    <col min="11" max="11" width="13" style="1" bestFit="1" customWidth="1"/>
    <col min="12" max="16384" width="9.140625" style="1"/>
  </cols>
  <sheetData>
    <row r="1" spans="1:8" x14ac:dyDescent="0.3">
      <c r="F1" s="115" t="s">
        <v>66</v>
      </c>
      <c r="G1" s="115"/>
      <c r="H1" s="115"/>
    </row>
    <row r="2" spans="1:8" x14ac:dyDescent="0.3">
      <c r="F2" s="115" t="s">
        <v>0</v>
      </c>
      <c r="G2" s="115"/>
      <c r="H2" s="115"/>
    </row>
    <row r="3" spans="1:8" x14ac:dyDescent="0.3">
      <c r="F3" s="115" t="s">
        <v>1</v>
      </c>
      <c r="G3" s="115"/>
      <c r="H3" s="115"/>
    </row>
    <row r="4" spans="1:8" x14ac:dyDescent="0.3">
      <c r="F4" s="115" t="s">
        <v>2</v>
      </c>
      <c r="G4" s="115"/>
      <c r="H4" s="115"/>
    </row>
    <row r="5" spans="1:8" ht="87" customHeight="1" x14ac:dyDescent="0.3">
      <c r="A5" s="116" t="s">
        <v>90</v>
      </c>
      <c r="B5" s="116"/>
      <c r="C5" s="116"/>
      <c r="D5" s="116"/>
      <c r="E5" s="116"/>
      <c r="F5" s="116"/>
      <c r="G5" s="116"/>
      <c r="H5" s="116"/>
    </row>
    <row r="6" spans="1:8" ht="114" customHeight="1" x14ac:dyDescent="0.3">
      <c r="A6" s="117" t="s">
        <v>67</v>
      </c>
      <c r="B6" s="117"/>
      <c r="C6" s="117"/>
      <c r="D6" s="118" t="s">
        <v>68</v>
      </c>
      <c r="E6" s="112" t="s">
        <v>69</v>
      </c>
      <c r="F6" s="113"/>
      <c r="G6" s="113"/>
      <c r="H6" s="114"/>
    </row>
    <row r="7" spans="1:8" ht="48" customHeight="1" x14ac:dyDescent="0.3">
      <c r="A7" s="60" t="s">
        <v>70</v>
      </c>
      <c r="B7" s="60" t="s">
        <v>71</v>
      </c>
      <c r="C7" s="60" t="s">
        <v>72</v>
      </c>
      <c r="D7" s="118"/>
      <c r="E7" s="64" t="s">
        <v>84</v>
      </c>
      <c r="F7" s="64" t="s">
        <v>85</v>
      </c>
      <c r="G7" s="64" t="s">
        <v>86</v>
      </c>
      <c r="H7" s="61" t="s">
        <v>73</v>
      </c>
    </row>
    <row r="8" spans="1:8" x14ac:dyDescent="0.3">
      <c r="A8" s="62">
        <v>1</v>
      </c>
      <c r="B8" s="63">
        <v>2</v>
      </c>
      <c r="C8" s="63">
        <v>3</v>
      </c>
      <c r="D8" s="64">
        <v>4</v>
      </c>
      <c r="E8" s="64"/>
      <c r="F8" s="64"/>
      <c r="G8" s="64"/>
      <c r="H8" s="65">
        <v>5</v>
      </c>
    </row>
    <row r="9" spans="1:8" x14ac:dyDescent="0.3">
      <c r="A9" s="62"/>
      <c r="B9" s="63"/>
      <c r="C9" s="63"/>
      <c r="D9" s="64" t="s">
        <v>74</v>
      </c>
      <c r="E9" s="66">
        <f t="shared" ref="E9:G9" si="0">+E11</f>
        <v>0</v>
      </c>
      <c r="F9" s="66">
        <f t="shared" si="0"/>
        <v>0</v>
      </c>
      <c r="G9" s="66">
        <f t="shared" si="0"/>
        <v>0</v>
      </c>
      <c r="H9" s="66">
        <f>+H11</f>
        <v>0</v>
      </c>
    </row>
    <row r="10" spans="1:8" x14ac:dyDescent="0.3">
      <c r="A10" s="67"/>
      <c r="B10" s="68"/>
      <c r="C10" s="68"/>
      <c r="D10" s="69" t="s">
        <v>75</v>
      </c>
      <c r="E10" s="70"/>
      <c r="F10" s="70"/>
      <c r="G10" s="70"/>
      <c r="H10" s="70"/>
    </row>
    <row r="11" spans="1:8" x14ac:dyDescent="0.3">
      <c r="A11" s="63" t="s">
        <v>76</v>
      </c>
      <c r="B11" s="63"/>
      <c r="C11" s="63"/>
      <c r="D11" s="71" t="s">
        <v>77</v>
      </c>
      <c r="E11" s="66">
        <f t="shared" ref="E11:G11" si="1">E13</f>
        <v>0</v>
      </c>
      <c r="F11" s="66">
        <f t="shared" si="1"/>
        <v>0</v>
      </c>
      <c r="G11" s="66">
        <f t="shared" si="1"/>
        <v>0</v>
      </c>
      <c r="H11" s="66">
        <f>H13</f>
        <v>0</v>
      </c>
    </row>
    <row r="12" spans="1:8" x14ac:dyDescent="0.3">
      <c r="A12" s="63"/>
      <c r="B12" s="63"/>
      <c r="C12" s="63"/>
      <c r="D12" s="71" t="s">
        <v>75</v>
      </c>
      <c r="E12" s="66"/>
      <c r="F12" s="66"/>
      <c r="G12" s="66"/>
      <c r="H12" s="66"/>
    </row>
    <row r="13" spans="1:8" ht="49.5" x14ac:dyDescent="0.3">
      <c r="A13" s="63"/>
      <c r="B13" s="63" t="s">
        <v>78</v>
      </c>
      <c r="C13" s="63"/>
      <c r="D13" s="71" t="s">
        <v>79</v>
      </c>
      <c r="E13" s="66">
        <f t="shared" ref="E13:G13" si="2">E15</f>
        <v>0</v>
      </c>
      <c r="F13" s="66">
        <f t="shared" si="2"/>
        <v>0</v>
      </c>
      <c r="G13" s="66">
        <f t="shared" si="2"/>
        <v>0</v>
      </c>
      <c r="H13" s="66">
        <f>H15</f>
        <v>0</v>
      </c>
    </row>
    <row r="14" spans="1:8" x14ac:dyDescent="0.3">
      <c r="A14" s="63"/>
      <c r="B14" s="63"/>
      <c r="C14" s="63"/>
      <c r="D14" s="71" t="s">
        <v>75</v>
      </c>
      <c r="E14" s="66"/>
      <c r="F14" s="66"/>
      <c r="G14" s="66"/>
      <c r="H14" s="66"/>
    </row>
    <row r="15" spans="1:8" x14ac:dyDescent="0.3">
      <c r="A15" s="63"/>
      <c r="B15" s="63"/>
      <c r="C15" s="63" t="s">
        <v>80</v>
      </c>
      <c r="D15" s="71" t="s">
        <v>81</v>
      </c>
      <c r="E15" s="66">
        <f>E17+E22</f>
        <v>0</v>
      </c>
      <c r="F15" s="66">
        <f t="shared" ref="F15:H15" si="3">F17+F22</f>
        <v>0</v>
      </c>
      <c r="G15" s="66">
        <f t="shared" si="3"/>
        <v>0</v>
      </c>
      <c r="H15" s="66">
        <f t="shared" si="3"/>
        <v>0</v>
      </c>
    </row>
    <row r="16" spans="1:8" x14ac:dyDescent="0.3">
      <c r="A16" s="63"/>
      <c r="B16" s="63"/>
      <c r="C16" s="63"/>
      <c r="D16" s="71" t="s">
        <v>75</v>
      </c>
      <c r="E16" s="66"/>
      <c r="F16" s="66"/>
      <c r="G16" s="66"/>
      <c r="H16" s="66"/>
    </row>
    <row r="17" spans="1:8" ht="33" x14ac:dyDescent="0.3">
      <c r="A17" s="63"/>
      <c r="B17" s="63"/>
      <c r="C17" s="63"/>
      <c r="D17" s="72" t="s">
        <v>87</v>
      </c>
      <c r="E17" s="73">
        <f>E21+E20</f>
        <v>73573.7</v>
      </c>
      <c r="F17" s="73">
        <f>F21+F20</f>
        <v>11362.599999999999</v>
      </c>
      <c r="G17" s="73">
        <f t="shared" ref="G17" si="4">G21+G20</f>
        <v>0</v>
      </c>
      <c r="H17" s="73">
        <f>H21+H20</f>
        <v>0</v>
      </c>
    </row>
    <row r="18" spans="1:8" x14ac:dyDescent="0.3">
      <c r="A18" s="63"/>
      <c r="B18" s="63"/>
      <c r="C18" s="63"/>
      <c r="D18" s="71" t="s">
        <v>3</v>
      </c>
      <c r="E18" s="71"/>
      <c r="F18" s="71"/>
      <c r="G18" s="71"/>
      <c r="H18" s="73"/>
    </row>
    <row r="19" spans="1:8" x14ac:dyDescent="0.3">
      <c r="A19" s="63"/>
      <c r="B19" s="63"/>
      <c r="C19" s="63"/>
      <c r="D19" s="71" t="s">
        <v>82</v>
      </c>
      <c r="E19" s="71"/>
      <c r="F19" s="71"/>
      <c r="G19" s="71"/>
      <c r="H19" s="73"/>
    </row>
    <row r="20" spans="1:8" s="81" customFormat="1" x14ac:dyDescent="0.3">
      <c r="A20" s="79"/>
      <c r="B20" s="79"/>
      <c r="C20" s="79"/>
      <c r="D20" s="80" t="s">
        <v>88</v>
      </c>
      <c r="E20" s="73"/>
      <c r="F20" s="73">
        <v>-45450.400000000001</v>
      </c>
      <c r="G20" s="73">
        <v>-56813</v>
      </c>
      <c r="H20" s="73">
        <v>-56813</v>
      </c>
    </row>
    <row r="21" spans="1:8" x14ac:dyDescent="0.3">
      <c r="A21" s="63"/>
      <c r="B21" s="63"/>
      <c r="C21" s="63"/>
      <c r="D21" s="74" t="s">
        <v>89</v>
      </c>
      <c r="E21" s="73">
        <v>73573.7</v>
      </c>
      <c r="F21" s="82">
        <v>56813</v>
      </c>
      <c r="G21" s="73">
        <v>56813</v>
      </c>
      <c r="H21" s="73">
        <v>56813</v>
      </c>
    </row>
    <row r="22" spans="1:8" ht="66" x14ac:dyDescent="0.3">
      <c r="A22" s="63"/>
      <c r="B22" s="63"/>
      <c r="C22" s="63"/>
      <c r="D22" s="72" t="s">
        <v>91</v>
      </c>
      <c r="E22" s="73">
        <f>+E25</f>
        <v>-73573.7</v>
      </c>
      <c r="F22" s="73">
        <f t="shared" ref="F22:H22" si="5">+F25</f>
        <v>-11362.6</v>
      </c>
      <c r="G22" s="73">
        <f>+G25</f>
        <v>0</v>
      </c>
      <c r="H22" s="73">
        <f t="shared" si="5"/>
        <v>0</v>
      </c>
    </row>
    <row r="23" spans="1:8" x14ac:dyDescent="0.3">
      <c r="A23" s="63"/>
      <c r="B23" s="63"/>
      <c r="C23" s="63"/>
      <c r="D23" s="71" t="s">
        <v>3</v>
      </c>
      <c r="E23" s="71"/>
      <c r="F23" s="71"/>
      <c r="G23" s="71"/>
      <c r="H23" s="73"/>
    </row>
    <row r="24" spans="1:8" x14ac:dyDescent="0.3">
      <c r="A24" s="63"/>
      <c r="B24" s="63"/>
      <c r="C24" s="63"/>
      <c r="D24" s="71" t="s">
        <v>82</v>
      </c>
      <c r="E24" s="71"/>
      <c r="F24" s="71"/>
      <c r="G24" s="71"/>
      <c r="H24" s="73"/>
    </row>
    <row r="25" spans="1:8" s="81" customFormat="1" ht="33" x14ac:dyDescent="0.3">
      <c r="A25" s="79"/>
      <c r="B25" s="79"/>
      <c r="C25" s="79"/>
      <c r="D25" s="80" t="s">
        <v>92</v>
      </c>
      <c r="E25" s="73">
        <v>-73573.7</v>
      </c>
      <c r="F25" s="73">
        <v>-11362.6</v>
      </c>
      <c r="G25" s="73">
        <v>0</v>
      </c>
      <c r="H25" s="73">
        <v>0</v>
      </c>
    </row>
    <row r="26" spans="1:8" x14ac:dyDescent="0.3">
      <c r="A26" s="76"/>
      <c r="B26" s="76"/>
      <c r="C26" s="76"/>
      <c r="D26" s="77"/>
      <c r="E26" s="78"/>
      <c r="F26" s="78"/>
      <c r="G26" s="78"/>
      <c r="H26" s="78"/>
    </row>
    <row r="27" spans="1:8" ht="63.75" customHeight="1" x14ac:dyDescent="0.3">
      <c r="A27" s="110" t="s">
        <v>83</v>
      </c>
      <c r="B27" s="111"/>
      <c r="C27" s="111"/>
      <c r="D27" s="111"/>
      <c r="E27" s="111"/>
      <c r="F27" s="111"/>
      <c r="G27" s="111"/>
      <c r="H27" s="111"/>
    </row>
  </sheetData>
  <mergeCells count="9">
    <mergeCell ref="A27:H27"/>
    <mergeCell ref="E6:H6"/>
    <mergeCell ref="F2:H2"/>
    <mergeCell ref="F1:H1"/>
    <mergeCell ref="F3:H3"/>
    <mergeCell ref="F4:H4"/>
    <mergeCell ref="A5:H5"/>
    <mergeCell ref="A6:C6"/>
    <mergeCell ref="D6:D7"/>
  </mergeCells>
  <pageMargins left="0.25" right="0.25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34" workbookViewId="0">
      <selection activeCell="A25" sqref="A25"/>
    </sheetView>
  </sheetViews>
  <sheetFormatPr defaultRowHeight="16.5" x14ac:dyDescent="0.3"/>
  <cols>
    <col min="1" max="1" width="17.5703125" style="1" customWidth="1"/>
    <col min="2" max="2" width="15.42578125" style="1" customWidth="1"/>
    <col min="3" max="3" width="58.42578125" style="1" customWidth="1"/>
    <col min="4" max="7" width="10.28515625" style="1" customWidth="1"/>
    <col min="8" max="8" width="9.42578125" style="1" customWidth="1"/>
    <col min="9" max="9" width="9.7109375" style="1" customWidth="1"/>
    <col min="10" max="11" width="9.42578125" style="1" bestFit="1" customWidth="1"/>
    <col min="12" max="16384" width="9.140625" style="1"/>
  </cols>
  <sheetData>
    <row r="1" spans="1:11" ht="16.5" customHeight="1" x14ac:dyDescent="0.3">
      <c r="H1" s="123" t="s">
        <v>10</v>
      </c>
      <c r="I1" s="123"/>
      <c r="J1" s="123"/>
      <c r="K1" s="123"/>
    </row>
    <row r="2" spans="1:11" ht="17.25" customHeight="1" x14ac:dyDescent="0.3">
      <c r="H2" s="115" t="s">
        <v>0</v>
      </c>
      <c r="I2" s="115"/>
      <c r="J2" s="115"/>
      <c r="K2" s="115"/>
    </row>
    <row r="3" spans="1:11" ht="17.25" customHeight="1" x14ac:dyDescent="0.3">
      <c r="H3" s="115" t="s">
        <v>1</v>
      </c>
      <c r="I3" s="115"/>
      <c r="J3" s="115"/>
      <c r="K3" s="115"/>
    </row>
    <row r="4" spans="1:11" ht="16.5" customHeight="1" x14ac:dyDescent="0.3">
      <c r="H4" s="115" t="s">
        <v>2</v>
      </c>
      <c r="I4" s="115"/>
      <c r="J4" s="115"/>
      <c r="K4" s="115"/>
    </row>
    <row r="5" spans="1:11" x14ac:dyDescent="0.3">
      <c r="H5" s="2"/>
      <c r="I5" s="2"/>
      <c r="J5" s="2"/>
      <c r="K5" s="2"/>
    </row>
    <row r="6" spans="1:11" ht="33" customHeight="1" x14ac:dyDescent="0.3">
      <c r="A6" s="124" t="s">
        <v>11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x14ac:dyDescent="0.3">
      <c r="A7" s="121" t="s">
        <v>12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1:11" x14ac:dyDescent="0.3">
      <c r="A8" s="3" t="s">
        <v>13</v>
      </c>
      <c r="B8" s="3"/>
      <c r="C8" s="3"/>
    </row>
    <row r="9" spans="1:11" x14ac:dyDescent="0.3">
      <c r="A9" s="3" t="s">
        <v>14</v>
      </c>
      <c r="B9" s="3"/>
      <c r="C9" s="3"/>
    </row>
    <row r="11" spans="1:11" ht="15" customHeight="1" x14ac:dyDescent="0.3">
      <c r="A11" s="119" t="s">
        <v>4</v>
      </c>
      <c r="B11" s="120"/>
      <c r="C11" s="4" t="s">
        <v>15</v>
      </c>
      <c r="D11" s="5" t="s">
        <v>16</v>
      </c>
      <c r="E11" s="6"/>
      <c r="F11" s="6"/>
      <c r="G11" s="7"/>
      <c r="H11" s="5" t="s">
        <v>17</v>
      </c>
      <c r="I11" s="8"/>
      <c r="J11" s="8"/>
      <c r="K11" s="9"/>
    </row>
    <row r="12" spans="1:11" x14ac:dyDescent="0.3">
      <c r="A12" s="10"/>
      <c r="B12" s="11"/>
      <c r="C12" s="12" t="s">
        <v>9</v>
      </c>
      <c r="D12" s="13"/>
      <c r="E12" s="14"/>
      <c r="F12" s="14"/>
      <c r="G12" s="15"/>
      <c r="H12" s="16"/>
      <c r="I12" s="17"/>
      <c r="J12" s="17"/>
      <c r="K12" s="15"/>
    </row>
    <row r="13" spans="1:11" ht="25.5" customHeight="1" x14ac:dyDescent="0.3">
      <c r="A13" s="18">
        <v>1059</v>
      </c>
      <c r="B13" s="18" t="s">
        <v>8</v>
      </c>
      <c r="C13" s="19" t="s">
        <v>18</v>
      </c>
      <c r="D13" s="13"/>
      <c r="E13" s="14"/>
      <c r="F13" s="14"/>
      <c r="G13" s="15"/>
      <c r="H13" s="16"/>
      <c r="I13" s="17"/>
      <c r="J13" s="17"/>
      <c r="K13" s="15"/>
    </row>
    <row r="14" spans="1:11" ht="38.25" customHeight="1" x14ac:dyDescent="0.3">
      <c r="A14" s="20"/>
      <c r="B14" s="20"/>
      <c r="C14" s="21" t="s">
        <v>19</v>
      </c>
      <c r="D14" s="22"/>
      <c r="E14" s="14"/>
      <c r="F14" s="14"/>
      <c r="G14" s="15"/>
      <c r="H14" s="23"/>
      <c r="I14" s="24"/>
      <c r="J14" s="24"/>
      <c r="K14" s="25"/>
    </row>
    <row r="15" spans="1:11" ht="40.5" x14ac:dyDescent="0.3">
      <c r="A15" s="26" t="s">
        <v>20</v>
      </c>
      <c r="B15" s="27"/>
      <c r="C15" s="28"/>
      <c r="D15" s="29" t="s">
        <v>21</v>
      </c>
      <c r="E15" s="29" t="s">
        <v>22</v>
      </c>
      <c r="F15" s="29" t="s">
        <v>23</v>
      </c>
      <c r="G15" s="29" t="s">
        <v>24</v>
      </c>
      <c r="H15" s="29" t="s">
        <v>21</v>
      </c>
      <c r="I15" s="29" t="s">
        <v>22</v>
      </c>
      <c r="J15" s="29" t="s">
        <v>23</v>
      </c>
      <c r="K15" s="29" t="s">
        <v>24</v>
      </c>
    </row>
    <row r="16" spans="1:11" ht="27.75" x14ac:dyDescent="0.3">
      <c r="A16" s="30" t="s">
        <v>25</v>
      </c>
      <c r="B16" s="31"/>
      <c r="C16" s="12" t="s">
        <v>26</v>
      </c>
      <c r="D16" s="32"/>
      <c r="E16" s="32">
        <v>-25000</v>
      </c>
      <c r="F16" s="32">
        <v>-26500</v>
      </c>
      <c r="G16" s="32">
        <v>-53280.5</v>
      </c>
      <c r="H16" s="29" t="s">
        <v>27</v>
      </c>
      <c r="I16" s="29" t="s">
        <v>27</v>
      </c>
      <c r="J16" s="29" t="s">
        <v>27</v>
      </c>
      <c r="K16" s="29" t="s">
        <v>27</v>
      </c>
    </row>
    <row r="17" spans="1:12" s="34" customFormat="1" ht="27.75" x14ac:dyDescent="0.3">
      <c r="A17" s="30" t="s">
        <v>25</v>
      </c>
      <c r="B17" s="31"/>
      <c r="C17" s="12" t="s">
        <v>28</v>
      </c>
      <c r="D17" s="33"/>
      <c r="E17" s="32">
        <v>-5000</v>
      </c>
      <c r="F17" s="32">
        <v>-5000</v>
      </c>
      <c r="G17" s="32">
        <v>-5000</v>
      </c>
      <c r="H17" s="29" t="s">
        <v>27</v>
      </c>
      <c r="I17" s="29" t="s">
        <v>27</v>
      </c>
      <c r="J17" s="29" t="s">
        <v>27</v>
      </c>
      <c r="K17" s="29" t="s">
        <v>27</v>
      </c>
    </row>
    <row r="18" spans="1:12" x14ac:dyDescent="0.3">
      <c r="A18" s="30" t="s">
        <v>25</v>
      </c>
      <c r="B18" s="31"/>
      <c r="C18" s="12" t="s">
        <v>38</v>
      </c>
      <c r="D18" s="32"/>
      <c r="E18" s="32">
        <v>90435</v>
      </c>
      <c r="F18" s="32">
        <v>90435</v>
      </c>
      <c r="G18" s="32">
        <v>129188</v>
      </c>
      <c r="H18" s="29" t="s">
        <v>27</v>
      </c>
      <c r="I18" s="29" t="s">
        <v>27</v>
      </c>
      <c r="J18" s="29" t="s">
        <v>27</v>
      </c>
      <c r="K18" s="29" t="s">
        <v>27</v>
      </c>
    </row>
    <row r="19" spans="1:12" ht="27.75" x14ac:dyDescent="0.3">
      <c r="A19" s="35" t="s">
        <v>29</v>
      </c>
      <c r="B19" s="36"/>
      <c r="C19" s="37" t="s">
        <v>30</v>
      </c>
      <c r="D19" s="33"/>
      <c r="E19" s="33"/>
      <c r="F19" s="33"/>
      <c r="G19" s="33"/>
      <c r="H19" s="29" t="s">
        <v>27</v>
      </c>
      <c r="I19" s="29" t="s">
        <v>27</v>
      </c>
      <c r="J19" s="29" t="s">
        <v>27</v>
      </c>
      <c r="K19" s="29" t="s">
        <v>27</v>
      </c>
    </row>
    <row r="20" spans="1:12" ht="27.75" x14ac:dyDescent="0.3">
      <c r="A20" s="35" t="s">
        <v>31</v>
      </c>
      <c r="B20" s="36"/>
      <c r="C20" s="37" t="s">
        <v>32</v>
      </c>
      <c r="D20" s="33"/>
      <c r="E20" s="33"/>
      <c r="F20" s="33"/>
      <c r="G20" s="91"/>
      <c r="H20" s="29" t="s">
        <v>27</v>
      </c>
      <c r="I20" s="29" t="s">
        <v>27</v>
      </c>
      <c r="J20" s="29" t="s">
        <v>27</v>
      </c>
      <c r="K20" s="29" t="s">
        <v>27</v>
      </c>
    </row>
    <row r="21" spans="1:12" x14ac:dyDescent="0.3">
      <c r="A21" s="35" t="s">
        <v>33</v>
      </c>
      <c r="B21" s="38"/>
      <c r="C21" s="39"/>
      <c r="D21" s="29" t="s">
        <v>27</v>
      </c>
      <c r="E21" s="29" t="s">
        <v>27</v>
      </c>
      <c r="F21" s="29" t="s">
        <v>27</v>
      </c>
      <c r="G21" s="29" t="s">
        <v>27</v>
      </c>
      <c r="H21" s="32">
        <v>73573.7</v>
      </c>
      <c r="I21" s="32">
        <v>11362.6</v>
      </c>
      <c r="J21" s="32">
        <v>0</v>
      </c>
      <c r="K21" s="32">
        <v>0</v>
      </c>
    </row>
    <row r="22" spans="1:12" x14ac:dyDescent="0.3">
      <c r="A22" s="40" t="s">
        <v>34</v>
      </c>
      <c r="B22" s="41"/>
      <c r="C22" s="42"/>
      <c r="D22" s="42"/>
      <c r="E22" s="42"/>
      <c r="F22" s="42"/>
      <c r="G22" s="42"/>
      <c r="H22" s="41"/>
      <c r="I22" s="41"/>
      <c r="J22" s="41"/>
      <c r="K22" s="43"/>
    </row>
    <row r="23" spans="1:12" x14ac:dyDescent="0.3">
      <c r="A23" s="44" t="s">
        <v>35</v>
      </c>
      <c r="B23" s="45"/>
      <c r="C23" s="45"/>
      <c r="D23" s="45"/>
      <c r="E23" s="45"/>
      <c r="F23" s="45"/>
      <c r="G23" s="45"/>
      <c r="H23" s="46"/>
      <c r="I23" s="46"/>
      <c r="J23" s="46"/>
      <c r="K23" s="47"/>
    </row>
    <row r="24" spans="1:12" x14ac:dyDescent="0.3">
      <c r="A24" s="40" t="s">
        <v>6</v>
      </c>
      <c r="B24" s="41"/>
      <c r="C24" s="42"/>
      <c r="D24" s="42"/>
      <c r="E24" s="42"/>
      <c r="F24" s="42"/>
      <c r="G24" s="42"/>
      <c r="H24" s="41"/>
      <c r="I24" s="41"/>
      <c r="J24" s="41"/>
      <c r="K24" s="43"/>
    </row>
    <row r="25" spans="1:12" x14ac:dyDescent="0.3">
      <c r="A25" s="44" t="s">
        <v>7</v>
      </c>
      <c r="B25" s="48"/>
      <c r="C25" s="48"/>
      <c r="D25" s="48"/>
      <c r="E25" s="48"/>
      <c r="F25" s="48"/>
      <c r="G25" s="48"/>
      <c r="H25" s="49"/>
      <c r="I25" s="49"/>
      <c r="J25" s="49"/>
      <c r="K25" s="50"/>
    </row>
    <row r="26" spans="1:12" x14ac:dyDescent="0.3">
      <c r="A26" s="40" t="s">
        <v>36</v>
      </c>
      <c r="B26" s="41"/>
      <c r="C26" s="42"/>
      <c r="D26" s="42"/>
      <c r="E26" s="42"/>
      <c r="F26" s="42"/>
      <c r="G26" s="42"/>
      <c r="H26" s="41"/>
      <c r="I26" s="41"/>
      <c r="J26" s="41"/>
      <c r="K26" s="43"/>
    </row>
    <row r="27" spans="1:12" x14ac:dyDescent="0.3">
      <c r="A27" s="51" t="s">
        <v>37</v>
      </c>
      <c r="B27" s="52"/>
      <c r="C27" s="52"/>
      <c r="D27" s="52"/>
      <c r="E27" s="52"/>
      <c r="F27" s="52"/>
      <c r="G27" s="52"/>
      <c r="H27" s="52"/>
      <c r="I27" s="52"/>
      <c r="J27" s="52"/>
      <c r="K27" s="53"/>
    </row>
    <row r="28" spans="1:12" ht="21.75" customHeight="1" x14ac:dyDescent="0.3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87"/>
    </row>
    <row r="29" spans="1:12" ht="30" customHeight="1" x14ac:dyDescent="0.3">
      <c r="A29" s="92" t="s">
        <v>94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87"/>
    </row>
    <row r="30" spans="1:12" ht="15" customHeight="1" x14ac:dyDescent="0.3">
      <c r="A30" s="119" t="s">
        <v>4</v>
      </c>
      <c r="B30" s="120"/>
      <c r="C30" s="4" t="s">
        <v>15</v>
      </c>
      <c r="D30" s="5" t="s">
        <v>16</v>
      </c>
      <c r="E30" s="6"/>
      <c r="F30" s="6"/>
      <c r="G30" s="7"/>
      <c r="H30" s="5" t="s">
        <v>17</v>
      </c>
      <c r="I30" s="8"/>
      <c r="J30" s="8"/>
      <c r="K30" s="9"/>
    </row>
    <row r="31" spans="1:12" ht="41.25" x14ac:dyDescent="0.3">
      <c r="A31" s="10"/>
      <c r="B31" s="11"/>
      <c r="C31" s="12" t="s">
        <v>96</v>
      </c>
      <c r="D31" s="13"/>
      <c r="E31" s="14"/>
      <c r="F31" s="14"/>
      <c r="G31" s="15"/>
      <c r="H31" s="16"/>
      <c r="I31" s="17"/>
      <c r="J31" s="17"/>
      <c r="K31" s="15"/>
    </row>
    <row r="32" spans="1:12" ht="25.5" customHeight="1" x14ac:dyDescent="0.3">
      <c r="A32" s="18">
        <v>1022</v>
      </c>
      <c r="B32" s="18" t="s">
        <v>95</v>
      </c>
      <c r="C32" s="19" t="s">
        <v>18</v>
      </c>
      <c r="D32" s="13"/>
      <c r="E32" s="14"/>
      <c r="F32" s="14"/>
      <c r="G32" s="15"/>
      <c r="H32" s="16"/>
      <c r="I32" s="17"/>
      <c r="J32" s="17"/>
      <c r="K32" s="15"/>
    </row>
    <row r="33" spans="1:11" ht="38.25" customHeight="1" x14ac:dyDescent="0.3">
      <c r="A33" s="20"/>
      <c r="B33" s="20"/>
      <c r="C33" s="21" t="s">
        <v>97</v>
      </c>
      <c r="D33" s="22"/>
      <c r="E33" s="14"/>
      <c r="F33" s="14"/>
      <c r="G33" s="15"/>
      <c r="H33" s="23"/>
      <c r="I33" s="24"/>
      <c r="J33" s="24"/>
      <c r="K33" s="25"/>
    </row>
    <row r="34" spans="1:11" ht="40.5" x14ac:dyDescent="0.3">
      <c r="A34" s="26" t="s">
        <v>20</v>
      </c>
      <c r="B34" s="27"/>
      <c r="C34" s="28"/>
      <c r="D34" s="29" t="s">
        <v>21</v>
      </c>
      <c r="E34" s="29" t="s">
        <v>22</v>
      </c>
      <c r="F34" s="29" t="s">
        <v>23</v>
      </c>
      <c r="G34" s="29" t="s">
        <v>24</v>
      </c>
      <c r="H34" s="29" t="s">
        <v>21</v>
      </c>
      <c r="I34" s="29" t="s">
        <v>22</v>
      </c>
      <c r="J34" s="29" t="s">
        <v>23</v>
      </c>
      <c r="K34" s="29" t="s">
        <v>24</v>
      </c>
    </row>
    <row r="35" spans="1:11" x14ac:dyDescent="0.3">
      <c r="A35" s="126" t="s">
        <v>98</v>
      </c>
      <c r="B35" s="127"/>
      <c r="C35" s="95" t="s">
        <v>99</v>
      </c>
      <c r="D35" s="32"/>
      <c r="E35" s="32"/>
      <c r="F35" s="32"/>
      <c r="G35" s="32"/>
      <c r="H35" s="93"/>
      <c r="I35" s="93"/>
      <c r="J35" s="93"/>
      <c r="K35" s="93"/>
    </row>
    <row r="36" spans="1:11" x14ac:dyDescent="0.3">
      <c r="A36" s="128"/>
      <c r="B36" s="129"/>
      <c r="C36" s="95" t="s">
        <v>100</v>
      </c>
      <c r="D36" s="32"/>
      <c r="E36" s="32"/>
      <c r="F36" s="32"/>
      <c r="G36" s="32"/>
      <c r="H36" s="93"/>
      <c r="I36" s="93"/>
      <c r="J36" s="93"/>
      <c r="K36" s="93"/>
    </row>
    <row r="37" spans="1:11" ht="17.25" customHeight="1" x14ac:dyDescent="0.3">
      <c r="A37" s="94" t="s">
        <v>5</v>
      </c>
      <c r="B37" s="94"/>
      <c r="C37" s="95"/>
      <c r="D37" s="32"/>
      <c r="E37" s="32"/>
      <c r="F37" s="32"/>
      <c r="G37" s="32"/>
      <c r="H37" s="32">
        <v>-73573.7</v>
      </c>
      <c r="I37" s="32">
        <v>-11362.6</v>
      </c>
      <c r="J37" s="32">
        <v>0</v>
      </c>
      <c r="K37" s="32">
        <v>0</v>
      </c>
    </row>
    <row r="38" spans="1:11" ht="17.25" customHeight="1" x14ac:dyDescent="0.3">
      <c r="A38" s="102" t="s">
        <v>101</v>
      </c>
      <c r="B38" s="102"/>
      <c r="C38" s="95"/>
      <c r="D38" s="32"/>
      <c r="E38" s="32"/>
      <c r="F38" s="32"/>
      <c r="G38" s="32" t="s">
        <v>102</v>
      </c>
      <c r="H38" s="32"/>
      <c r="I38" s="32"/>
      <c r="J38" s="32"/>
      <c r="K38" s="32"/>
    </row>
    <row r="39" spans="1:11" x14ac:dyDescent="0.3">
      <c r="A39" s="96" t="s">
        <v>103</v>
      </c>
      <c r="B39" s="97"/>
      <c r="C39" s="105"/>
      <c r="D39" s="106"/>
      <c r="E39" s="106"/>
      <c r="F39" s="106"/>
      <c r="G39" s="106"/>
      <c r="H39" s="107"/>
      <c r="I39" s="107"/>
      <c r="J39" s="107"/>
      <c r="K39" s="108"/>
    </row>
    <row r="40" spans="1:11" x14ac:dyDescent="0.3">
      <c r="A40" s="104" t="s">
        <v>104</v>
      </c>
      <c r="B40" s="103"/>
      <c r="C40" s="98"/>
      <c r="D40" s="99"/>
      <c r="E40" s="99"/>
      <c r="F40" s="99"/>
      <c r="G40" s="99"/>
      <c r="H40" s="100"/>
      <c r="I40" s="100"/>
      <c r="J40" s="100"/>
      <c r="K40" s="101"/>
    </row>
    <row r="41" spans="1:11" x14ac:dyDescent="0.3">
      <c r="A41" s="96" t="s">
        <v>105</v>
      </c>
      <c r="B41" s="97"/>
      <c r="C41" s="105"/>
      <c r="D41" s="106"/>
      <c r="E41" s="106"/>
      <c r="F41" s="106"/>
      <c r="G41" s="106"/>
      <c r="H41" s="107"/>
      <c r="I41" s="107"/>
      <c r="J41" s="107"/>
      <c r="K41" s="108"/>
    </row>
    <row r="42" spans="1:11" x14ac:dyDescent="0.3">
      <c r="A42" s="104" t="s">
        <v>106</v>
      </c>
      <c r="B42" s="103"/>
      <c r="C42" s="98"/>
      <c r="D42" s="99"/>
      <c r="E42" s="99"/>
      <c r="F42" s="99"/>
      <c r="G42" s="99"/>
      <c r="H42" s="100"/>
      <c r="I42" s="100"/>
      <c r="J42" s="100"/>
      <c r="K42" s="101"/>
    </row>
    <row r="43" spans="1:11" x14ac:dyDescent="0.3">
      <c r="A43" s="96" t="s">
        <v>6</v>
      </c>
      <c r="B43" s="97"/>
      <c r="C43" s="105"/>
      <c r="D43" s="106"/>
      <c r="E43" s="106"/>
      <c r="F43" s="106"/>
      <c r="G43" s="106"/>
      <c r="H43" s="107"/>
      <c r="I43" s="107"/>
      <c r="J43" s="107"/>
      <c r="K43" s="108"/>
    </row>
    <row r="44" spans="1:11" x14ac:dyDescent="0.3">
      <c r="A44" s="104" t="s">
        <v>107</v>
      </c>
      <c r="B44" s="103"/>
      <c r="C44" s="98"/>
      <c r="D44" s="99"/>
      <c r="E44" s="99"/>
      <c r="F44" s="99"/>
      <c r="G44" s="99"/>
      <c r="H44" s="100"/>
      <c r="I44" s="100"/>
      <c r="J44" s="100"/>
      <c r="K44" s="101"/>
    </row>
    <row r="45" spans="1:11" ht="15.75" customHeight="1" x14ac:dyDescent="0.3"/>
    <row r="46" spans="1:11" ht="60.75" customHeight="1" x14ac:dyDescent="0.3">
      <c r="B46" s="121" t="s">
        <v>39</v>
      </c>
      <c r="C46" s="122"/>
      <c r="D46" s="122"/>
      <c r="E46" s="122"/>
      <c r="F46" s="122"/>
      <c r="G46" s="122"/>
      <c r="H46" s="122"/>
      <c r="I46" s="122"/>
    </row>
    <row r="51" spans="2:4" x14ac:dyDescent="0.3">
      <c r="B51" s="56"/>
      <c r="C51" s="56"/>
      <c r="D51" s="56"/>
    </row>
  </sheetData>
  <mergeCells count="10">
    <mergeCell ref="A11:B11"/>
    <mergeCell ref="A30:B30"/>
    <mergeCell ref="B46:I46"/>
    <mergeCell ref="H1:K1"/>
    <mergeCell ref="H2:K2"/>
    <mergeCell ref="H3:K3"/>
    <mergeCell ref="H4:K4"/>
    <mergeCell ref="A6:K6"/>
    <mergeCell ref="A7:K7"/>
    <mergeCell ref="A35:B36"/>
  </mergeCells>
  <dataValidations count="9"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H21:K21">
      <formula1>-10000000000000000000</formula1>
    </dataValidation>
    <dataValidation type="custom" allowBlank="1" showInputMessage="1" showErrorMessage="1" errorTitle="Հոոոոոոոպ..." error="Չի կարելի" sqref="A20">
      <formula1>"Ä³ÙÏ»ï³ÛÝáõÃÛáõÝ"</formula1>
    </dataValidation>
    <dataValidation type="custom" allowBlank="1" showInputMessage="1" showErrorMessage="1" errorTitle="Հոոոոոոոոոպ!!!" error="Մի փոխեք այս դաշտը" sqref="A16:A18">
      <formula1>"ø³Ý³Ï³Ï³Ý"</formula1>
    </dataValidation>
    <dataValidation type="custom" allowBlank="1" showInputMessage="1" showErrorMessage="1" errorTitle="Հոոոոոպ" error="Չի կարելի" sqref="A19">
      <formula1>"àñ³Ï³Ï³Ý"</formula1>
    </dataValidation>
    <dataValidation type="custom" allowBlank="1" showInputMessage="1" showErrorMessage="1" errorTitle="Հոոոոպ..." error="Չի կարելի" sqref="A24">
      <formula1>"ì»ñçÝ³Ï³Ý ³ñ¹ÛáõÝùÇ ÝÏ³ñ³·ñáõÃÛáõÝÁ"</formula1>
    </dataValidation>
    <dataValidation type="custom" allowBlank="1" showInputMessage="1" showErrorMessage="1" errorTitle="Հոոոոպ..." error="Չի կարելի" sqref="A26">
      <formula1>"Ì³é³ÛáõÃÛáõÝ Ù³ïáõóáÕÇ (Ù³ïáõóáÕÝ»ñÇ) ³Ýí³ÝáõÙÁ"</formula1>
    </dataValidation>
    <dataValidation type="custom" allowBlank="1" showInputMessage="1" showErrorMessage="1" errorTitle="Հոոոոպ..." error="Չի կարելի" sqref="A22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Չի կարելի" error="Չի կարելի" sqref="A21">
      <formula1>"Ø³ïáõóíáÕ Í³é³ÛáõÃÛ³Ý íñ³ Ï³ï³ñíáÕ Í³ËëÁ (Ñ³½³ñ ¹ñ³Ù)"</formula1>
    </dataValidation>
    <dataValidation type="custom" allowBlank="1" showInputMessage="1" showErrorMessage="1" errorTitle="Չի կարելի" error="Չի կարելի" sqref="A11:A12 B12 A30:A31 B31">
      <formula1>"Ìñ³·ñ³ÛÇÝ ¹³ëÇãÁ"</formula1>
    </dataValidation>
  </dataValidations>
  <pageMargins left="0.25" right="0.25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0" workbookViewId="0">
      <selection activeCell="E5" sqref="E5"/>
    </sheetView>
  </sheetViews>
  <sheetFormatPr defaultRowHeight="16.5" x14ac:dyDescent="0.3"/>
  <cols>
    <col min="1" max="1" width="12.28515625" style="57" customWidth="1"/>
    <col min="2" max="2" width="8.5703125" style="57" customWidth="1"/>
    <col min="3" max="3" width="9.85546875" style="57" customWidth="1"/>
    <col min="4" max="6" width="12.28515625" style="57" customWidth="1"/>
    <col min="7" max="7" width="15.140625" style="57" customWidth="1"/>
    <col min="8" max="8" width="11.5703125" style="57" customWidth="1"/>
    <col min="9" max="9" width="13.85546875" style="57" customWidth="1"/>
    <col min="10" max="16384" width="9.140625" style="57"/>
  </cols>
  <sheetData>
    <row r="1" spans="1:9" x14ac:dyDescent="0.3">
      <c r="I1" s="109" t="s">
        <v>108</v>
      </c>
    </row>
    <row r="2" spans="1:9" x14ac:dyDescent="0.3">
      <c r="I2" s="58" t="s">
        <v>0</v>
      </c>
    </row>
    <row r="3" spans="1:9" x14ac:dyDescent="0.3">
      <c r="I3" s="58" t="s">
        <v>1</v>
      </c>
    </row>
    <row r="4" spans="1:9" x14ac:dyDescent="0.3">
      <c r="I4" s="58" t="s">
        <v>2</v>
      </c>
    </row>
    <row r="5" spans="1:9" x14ac:dyDescent="0.3">
      <c r="I5" s="58"/>
    </row>
    <row r="6" spans="1:9" x14ac:dyDescent="0.3">
      <c r="I6" s="58"/>
    </row>
    <row r="7" spans="1:9" ht="53.25" customHeight="1" x14ac:dyDescent="0.3">
      <c r="A7" s="130" t="s">
        <v>40</v>
      </c>
      <c r="B7" s="130"/>
      <c r="C7" s="130"/>
      <c r="D7" s="130"/>
      <c r="E7" s="130"/>
      <c r="F7" s="130"/>
      <c r="G7" s="130"/>
      <c r="H7" s="130"/>
      <c r="I7" s="130"/>
    </row>
    <row r="9" spans="1:9" x14ac:dyDescent="0.3">
      <c r="H9" s="137" t="s">
        <v>41</v>
      </c>
      <c r="I9" s="137"/>
    </row>
    <row r="10" spans="1:9" x14ac:dyDescent="0.3">
      <c r="A10" s="138" t="s">
        <v>42</v>
      </c>
      <c r="B10" s="138"/>
      <c r="C10" s="138"/>
      <c r="D10" s="138"/>
      <c r="E10" s="138"/>
      <c r="F10" s="138"/>
      <c r="G10" s="138"/>
      <c r="H10" s="138"/>
      <c r="I10" s="138"/>
    </row>
    <row r="11" spans="1:9" ht="51" customHeight="1" x14ac:dyDescent="0.3">
      <c r="A11" s="138" t="s">
        <v>43</v>
      </c>
      <c r="B11" s="138" t="s">
        <v>44</v>
      </c>
      <c r="C11" s="138"/>
      <c r="D11" s="138" t="s">
        <v>45</v>
      </c>
      <c r="E11" s="138" t="s">
        <v>46</v>
      </c>
      <c r="F11" s="138" t="s">
        <v>47</v>
      </c>
      <c r="G11" s="138" t="s">
        <v>48</v>
      </c>
      <c r="H11" s="138"/>
      <c r="I11" s="138"/>
    </row>
    <row r="12" spans="1:9" x14ac:dyDescent="0.3">
      <c r="A12" s="138"/>
      <c r="B12" s="138"/>
      <c r="C12" s="138"/>
      <c r="D12" s="138"/>
      <c r="E12" s="138"/>
      <c r="F12" s="138"/>
      <c r="G12" s="138" t="s">
        <v>49</v>
      </c>
      <c r="H12" s="138" t="s">
        <v>50</v>
      </c>
      <c r="I12" s="138"/>
    </row>
    <row r="13" spans="1:9" x14ac:dyDescent="0.3">
      <c r="A13" s="138"/>
      <c r="B13" s="138"/>
      <c r="C13" s="138"/>
      <c r="D13" s="138"/>
      <c r="E13" s="138"/>
      <c r="F13" s="138"/>
      <c r="G13" s="138"/>
      <c r="H13" s="138"/>
      <c r="I13" s="138"/>
    </row>
    <row r="14" spans="1:9" x14ac:dyDescent="0.3">
      <c r="A14" s="139" t="s">
        <v>3</v>
      </c>
      <c r="B14" s="139"/>
      <c r="C14" s="139"/>
      <c r="D14" s="139"/>
      <c r="E14" s="139"/>
      <c r="F14" s="139"/>
      <c r="G14" s="139"/>
      <c r="H14" s="135"/>
      <c r="I14" s="135"/>
    </row>
    <row r="15" spans="1:9" ht="33" x14ac:dyDescent="0.3">
      <c r="A15" s="83" t="s">
        <v>51</v>
      </c>
      <c r="B15" s="83" t="s">
        <v>52</v>
      </c>
      <c r="C15" s="83" t="s">
        <v>53</v>
      </c>
      <c r="D15" s="132" t="s">
        <v>54</v>
      </c>
      <c r="E15" s="132"/>
      <c r="F15" s="132"/>
      <c r="G15" s="132"/>
      <c r="H15" s="135"/>
      <c r="I15" s="135"/>
    </row>
    <row r="16" spans="1:9" ht="32.25" customHeight="1" x14ac:dyDescent="0.3">
      <c r="A16" s="134" t="s">
        <v>55</v>
      </c>
      <c r="B16" s="134"/>
      <c r="C16" s="134"/>
      <c r="D16" s="134"/>
      <c r="E16" s="134"/>
      <c r="F16" s="134"/>
      <c r="G16" s="134"/>
      <c r="H16" s="135">
        <f>H17+H18+H20</f>
        <v>0</v>
      </c>
      <c r="I16" s="135"/>
    </row>
    <row r="17" spans="1:9" ht="46.5" customHeight="1" x14ac:dyDescent="0.3">
      <c r="A17" s="84" t="s">
        <v>56</v>
      </c>
      <c r="B17" s="132" t="s">
        <v>57</v>
      </c>
      <c r="C17" s="132"/>
      <c r="D17" s="83" t="s">
        <v>58</v>
      </c>
      <c r="E17" s="83" t="s">
        <v>59</v>
      </c>
      <c r="F17" s="85">
        <v>8200</v>
      </c>
      <c r="G17" s="90">
        <v>-3406.7</v>
      </c>
      <c r="H17" s="133">
        <v>-27934.5</v>
      </c>
      <c r="I17" s="133"/>
    </row>
    <row r="18" spans="1:9" ht="46.5" customHeight="1" x14ac:dyDescent="0.3">
      <c r="A18" s="88" t="s">
        <v>93</v>
      </c>
      <c r="B18" s="132" t="s">
        <v>57</v>
      </c>
      <c r="C18" s="132"/>
      <c r="D18" s="89" t="s">
        <v>58</v>
      </c>
      <c r="E18" s="89" t="s">
        <v>59</v>
      </c>
      <c r="F18" s="85">
        <v>8200</v>
      </c>
      <c r="G18" s="90">
        <v>10335.06</v>
      </c>
      <c r="H18" s="133">
        <v>84747.5</v>
      </c>
      <c r="I18" s="133"/>
    </row>
    <row r="19" spans="1:9" x14ac:dyDescent="0.3">
      <c r="A19" s="134" t="s">
        <v>60</v>
      </c>
      <c r="B19" s="134"/>
      <c r="C19" s="134"/>
      <c r="D19" s="134"/>
      <c r="E19" s="134"/>
      <c r="F19" s="134"/>
      <c r="G19" s="134"/>
      <c r="H19" s="135">
        <v>0</v>
      </c>
      <c r="I19" s="135"/>
    </row>
    <row r="20" spans="1:9" ht="59.25" customHeight="1" x14ac:dyDescent="0.3">
      <c r="A20" s="84" t="s">
        <v>61</v>
      </c>
      <c r="B20" s="132" t="s">
        <v>62</v>
      </c>
      <c r="C20" s="132"/>
      <c r="D20" s="83" t="s">
        <v>58</v>
      </c>
      <c r="E20" s="83" t="s">
        <v>63</v>
      </c>
      <c r="F20" s="86"/>
      <c r="G20" s="83"/>
      <c r="H20" s="136">
        <v>-56813</v>
      </c>
      <c r="I20" s="136"/>
    </row>
    <row r="23" spans="1:9" ht="56.25" customHeight="1" x14ac:dyDescent="0.3">
      <c r="A23" s="130" t="s">
        <v>64</v>
      </c>
      <c r="B23" s="130"/>
      <c r="C23" s="130"/>
      <c r="D23" s="130"/>
      <c r="E23" s="130"/>
      <c r="F23" s="131" t="s">
        <v>65</v>
      </c>
      <c r="G23" s="131"/>
      <c r="H23" s="131"/>
      <c r="I23" s="131"/>
    </row>
  </sheetData>
  <mergeCells count="27">
    <mergeCell ref="A14:G14"/>
    <mergeCell ref="H14:I14"/>
    <mergeCell ref="D15:G15"/>
    <mergeCell ref="B18:C18"/>
    <mergeCell ref="H18:I18"/>
    <mergeCell ref="H15:I15"/>
    <mergeCell ref="A16:G16"/>
    <mergeCell ref="H16:I16"/>
    <mergeCell ref="A7:I7"/>
    <mergeCell ref="H9:I9"/>
    <mergeCell ref="A10:I10"/>
    <mergeCell ref="A11:A13"/>
    <mergeCell ref="B11:C13"/>
    <mergeCell ref="D11:D13"/>
    <mergeCell ref="E11:E13"/>
    <mergeCell ref="F11:F13"/>
    <mergeCell ref="G11:I11"/>
    <mergeCell ref="G12:G13"/>
    <mergeCell ref="H12:I13"/>
    <mergeCell ref="A23:E23"/>
    <mergeCell ref="F23:I23"/>
    <mergeCell ref="B17:C17"/>
    <mergeCell ref="H17:I17"/>
    <mergeCell ref="A19:G19"/>
    <mergeCell ref="H19:I19"/>
    <mergeCell ref="B20:C20"/>
    <mergeCell ref="H20:I20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Havelvats 1</vt:lpstr>
      <vt:lpstr>Havelvats 2</vt:lpstr>
      <vt:lpstr>Havelvats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2017-02-22T12:21:57Z</dcterms:modified>
</cp:coreProperties>
</file>